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skojodarko\Downloads\"/>
    </mc:Choice>
  </mc:AlternateContent>
  <bookViews>
    <workbookView xWindow="0" yWindow="0" windowWidth="14380" windowHeight="3900"/>
  </bookViews>
  <sheets>
    <sheet name="Financials" sheetId="1" r:id="rId1"/>
    <sheet name="USD" sheetId="2" r:id="rId2"/>
  </sheets>
  <definedNames>
    <definedName name="_xlnm.Print_Area" localSheetId="0">Financials!$B$1:$AA$85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79" i="2" l="1"/>
  <c r="B80" i="2"/>
  <c r="B81" i="2"/>
  <c r="B78" i="2"/>
  <c r="B75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58" i="2"/>
  <c r="B55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36" i="2"/>
  <c r="B33" i="2"/>
  <c r="E13" i="2"/>
  <c r="F13" i="2"/>
  <c r="G13" i="2"/>
  <c r="H13" i="2"/>
  <c r="D13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14" i="2"/>
  <c r="B9" i="2"/>
  <c r="B1" i="2"/>
  <c r="B4" i="2"/>
  <c r="B5" i="2"/>
  <c r="B6" i="2"/>
  <c r="B7" i="2"/>
  <c r="B3" i="2"/>
  <c r="E73" i="1"/>
  <c r="F73" i="1"/>
  <c r="G73" i="1"/>
  <c r="H73" i="1"/>
  <c r="D73" i="1"/>
  <c r="B11" i="1" l="1"/>
  <c r="B11" i="2" s="1"/>
  <c r="D4" i="2"/>
  <c r="D5" i="2"/>
  <c r="D6" i="2"/>
  <c r="D7" i="2"/>
  <c r="D3" i="2"/>
  <c r="D75" i="1" a="1"/>
  <c r="F75" i="1" a="1"/>
  <c r="E75" i="1" a="1"/>
  <c r="F75" i="1" l="1"/>
  <c r="E75" i="1"/>
  <c r="D75" i="1"/>
  <c r="G75" i="1" l="1"/>
  <c r="H75" i="1" s="1"/>
  <c r="H72" i="2" l="1"/>
  <c r="G72" i="2"/>
  <c r="H71" i="2"/>
  <c r="G71" i="2"/>
  <c r="H70" i="2"/>
  <c r="G70" i="2"/>
  <c r="H69" i="2"/>
  <c r="G69" i="2"/>
  <c r="H68" i="2"/>
  <c r="G68" i="2"/>
  <c r="H67" i="2"/>
  <c r="G67" i="2"/>
  <c r="H66" i="2"/>
  <c r="G66" i="2"/>
  <c r="H65" i="2"/>
  <c r="G65" i="2"/>
  <c r="H64" i="2"/>
  <c r="G64" i="2"/>
  <c r="H63" i="2"/>
  <c r="G63" i="2"/>
  <c r="H62" i="2"/>
  <c r="G62" i="2"/>
  <c r="H61" i="2"/>
  <c r="G61" i="2"/>
  <c r="H60" i="2"/>
  <c r="G60" i="2"/>
  <c r="H59" i="2"/>
  <c r="G59" i="2"/>
  <c r="H58" i="2"/>
  <c r="G58" i="2"/>
  <c r="H50" i="2"/>
  <c r="G50" i="2"/>
  <c r="H49" i="2"/>
  <c r="G49" i="2"/>
  <c r="H48" i="2"/>
  <c r="G48" i="2"/>
  <c r="H47" i="2"/>
  <c r="G47" i="2"/>
  <c r="H46" i="2"/>
  <c r="G46" i="2"/>
  <c r="H45" i="2"/>
  <c r="G45" i="2"/>
  <c r="H43" i="2"/>
  <c r="G43" i="2"/>
  <c r="H42" i="2"/>
  <c r="G42" i="2"/>
  <c r="H41" i="2"/>
  <c r="G41" i="2"/>
  <c r="H40" i="2"/>
  <c r="G40" i="2"/>
  <c r="H39" i="2"/>
  <c r="G39" i="2"/>
  <c r="H38" i="2"/>
  <c r="G38" i="2"/>
  <c r="H37" i="2"/>
  <c r="G37" i="2"/>
  <c r="H36" i="2"/>
  <c r="G36" i="2"/>
  <c r="H29" i="2"/>
  <c r="G29" i="2"/>
  <c r="G25" i="2"/>
  <c r="H25" i="2"/>
  <c r="G26" i="2"/>
  <c r="H26" i="2"/>
  <c r="H24" i="2"/>
  <c r="G24" i="2"/>
  <c r="H23" i="2"/>
  <c r="G23" i="2"/>
  <c r="H22" i="2"/>
  <c r="G22" i="2"/>
  <c r="H21" i="2"/>
  <c r="G21" i="2"/>
  <c r="H20" i="2"/>
  <c r="G20" i="2"/>
  <c r="G14" i="2"/>
  <c r="H14" i="2"/>
  <c r="G15" i="2"/>
  <c r="H15" i="2"/>
  <c r="G16" i="2"/>
  <c r="H16" i="2"/>
  <c r="G17" i="2"/>
  <c r="H17" i="2"/>
  <c r="G18" i="2"/>
  <c r="H18" i="2"/>
  <c r="H77" i="2"/>
  <c r="G77" i="2"/>
  <c r="F77" i="2"/>
  <c r="E77" i="2"/>
  <c r="D77" i="2"/>
  <c r="H35" i="2"/>
  <c r="H57" i="2" s="1"/>
  <c r="G35" i="2"/>
  <c r="G57" i="2" s="1"/>
  <c r="F35" i="2"/>
  <c r="F57" i="2" s="1"/>
  <c r="E35" i="2"/>
  <c r="E57" i="2" s="1"/>
  <c r="D35" i="2"/>
  <c r="D57" i="2" s="1"/>
  <c r="E84" i="1"/>
  <c r="F84" i="1"/>
  <c r="G84" i="1"/>
  <c r="H84" i="1"/>
  <c r="D84" i="1"/>
  <c r="E80" i="1"/>
  <c r="F80" i="1"/>
  <c r="G80" i="1"/>
  <c r="H80" i="1"/>
  <c r="D80" i="1"/>
  <c r="E57" i="1"/>
  <c r="G57" i="1"/>
  <c r="H57" i="1"/>
  <c r="D57" i="1"/>
  <c r="E51" i="1"/>
  <c r="F51" i="1"/>
  <c r="G51" i="1"/>
  <c r="H51" i="1"/>
  <c r="D51" i="1"/>
  <c r="E44" i="1"/>
  <c r="F44" i="1"/>
  <c r="G44" i="1"/>
  <c r="H44" i="1"/>
  <c r="D44" i="1"/>
  <c r="E35" i="1"/>
  <c r="F35" i="1"/>
  <c r="F57" i="1" s="1"/>
  <c r="G35" i="1"/>
  <c r="H35" i="1"/>
  <c r="D35" i="1"/>
  <c r="E27" i="1"/>
  <c r="F27" i="1"/>
  <c r="G27" i="1"/>
  <c r="H27" i="1"/>
  <c r="D27" i="1"/>
  <c r="F19" i="1"/>
  <c r="G19" i="1"/>
  <c r="H19" i="1"/>
  <c r="E19" i="1"/>
  <c r="D19" i="1"/>
  <c r="H73" i="2" l="1"/>
  <c r="G73" i="2"/>
  <c r="E81" i="1"/>
  <c r="F81" i="1"/>
  <c r="H27" i="2"/>
  <c r="G27" i="2"/>
  <c r="H81" i="1"/>
  <c r="G81" i="2"/>
  <c r="H81" i="2"/>
  <c r="G19" i="2"/>
  <c r="G44" i="2"/>
  <c r="H19" i="2"/>
  <c r="H44" i="2"/>
  <c r="G51" i="2"/>
  <c r="H51" i="2"/>
  <c r="G81" i="1"/>
  <c r="E53" i="1"/>
  <c r="D53" i="1"/>
  <c r="H53" i="1"/>
  <c r="G53" i="1"/>
  <c r="F53" i="1"/>
  <c r="F28" i="1"/>
  <c r="F30" i="1" s="1"/>
  <c r="D28" i="1"/>
  <c r="D30" i="1" s="1"/>
  <c r="G28" i="1"/>
  <c r="G30" i="1" s="1"/>
  <c r="H28" i="1"/>
  <c r="H30" i="1" s="1"/>
  <c r="E28" i="1"/>
  <c r="E30" i="1" s="1"/>
  <c r="H78" i="2" l="1"/>
  <c r="H53" i="2"/>
  <c r="G28" i="2"/>
  <c r="G30" i="2" s="1"/>
  <c r="G80" i="2" s="1"/>
  <c r="G53" i="2"/>
  <c r="H28" i="2"/>
  <c r="H30" i="2" s="1"/>
  <c r="H80" i="2" s="1"/>
  <c r="F83" i="1"/>
  <c r="F82" i="1"/>
  <c r="E82" i="1"/>
  <c r="E83" i="1"/>
  <c r="H82" i="1"/>
  <c r="H83" i="1"/>
  <c r="G82" i="1"/>
  <c r="G83" i="1"/>
  <c r="D82" i="1"/>
  <c r="D83" i="1"/>
  <c r="D68" i="2"/>
  <c r="D45" i="2"/>
  <c r="D58" i="2"/>
  <c r="D29" i="2"/>
  <c r="D61" i="2"/>
  <c r="D37" i="2"/>
  <c r="D25" i="2"/>
  <c r="D40" i="2"/>
  <c r="D67" i="2"/>
  <c r="D43" i="2"/>
  <c r="D20" i="2"/>
  <c r="D70" i="2"/>
  <c r="D23" i="2"/>
  <c r="D50" i="2"/>
  <c r="D36" i="2"/>
  <c r="D63" i="2"/>
  <c r="D42" i="2"/>
  <c r="D46" i="2"/>
  <c r="D22" i="2"/>
  <c r="D49" i="2"/>
  <c r="D18" i="2"/>
  <c r="D38" i="2"/>
  <c r="D14" i="2"/>
  <c r="D71" i="2"/>
  <c r="D48" i="2"/>
  <c r="D64" i="2"/>
  <c r="D66" i="2"/>
  <c r="D16" i="2"/>
  <c r="D21" i="2"/>
  <c r="D24" i="2"/>
  <c r="D47" i="2"/>
  <c r="D60" i="2"/>
  <c r="D26" i="2"/>
  <c r="D39" i="2"/>
  <c r="D15" i="2"/>
  <c r="D69" i="2"/>
  <c r="D72" i="2"/>
  <c r="D17" i="2"/>
  <c r="D59" i="2"/>
  <c r="D62" i="2"/>
  <c r="D65" i="2"/>
  <c r="D41" i="2"/>
  <c r="D73" i="2" l="1"/>
  <c r="H79" i="2"/>
  <c r="G79" i="2"/>
  <c r="F69" i="2"/>
  <c r="F65" i="2"/>
  <c r="F61" i="2"/>
  <c r="F50" i="2"/>
  <c r="F46" i="2"/>
  <c r="F41" i="2"/>
  <c r="F37" i="2"/>
  <c r="F25" i="2"/>
  <c r="F15" i="2"/>
  <c r="F68" i="2"/>
  <c r="F60" i="2"/>
  <c r="F45" i="2"/>
  <c r="F36" i="2"/>
  <c r="F21" i="2"/>
  <c r="F67" i="2"/>
  <c r="F48" i="2"/>
  <c r="F20" i="2"/>
  <c r="F66" i="2"/>
  <c r="F29" i="2"/>
  <c r="F22" i="2"/>
  <c r="F72" i="2"/>
  <c r="F64" i="2"/>
  <c r="F49" i="2"/>
  <c r="F40" i="2"/>
  <c r="F26" i="2"/>
  <c r="F16" i="2"/>
  <c r="F71" i="2"/>
  <c r="F59" i="2"/>
  <c r="F43" i="2"/>
  <c r="F70" i="2"/>
  <c r="F38" i="2"/>
  <c r="F18" i="2"/>
  <c r="F23" i="2"/>
  <c r="F63" i="2"/>
  <c r="F39" i="2"/>
  <c r="F17" i="2"/>
  <c r="F24" i="2"/>
  <c r="F62" i="2"/>
  <c r="F58" i="2"/>
  <c r="F47" i="2"/>
  <c r="F42" i="2"/>
  <c r="F14" i="2"/>
  <c r="E29" i="2"/>
  <c r="E23" i="2"/>
  <c r="E25" i="2"/>
  <c r="E15" i="2"/>
  <c r="E62" i="2"/>
  <c r="E69" i="2"/>
  <c r="E65" i="2"/>
  <c r="E61" i="2"/>
  <c r="E50" i="2"/>
  <c r="E46" i="2"/>
  <c r="E41" i="2"/>
  <c r="E37" i="2"/>
  <c r="E26" i="2"/>
  <c r="E16" i="2"/>
  <c r="E68" i="2"/>
  <c r="E36" i="2"/>
  <c r="E21" i="2"/>
  <c r="E67" i="2"/>
  <c r="E48" i="2"/>
  <c r="E39" i="2"/>
  <c r="E24" i="2"/>
  <c r="E66" i="2"/>
  <c r="E42" i="2"/>
  <c r="E22" i="2"/>
  <c r="E64" i="2"/>
  <c r="E60" i="2"/>
  <c r="E49" i="2"/>
  <c r="E45" i="2"/>
  <c r="E40" i="2"/>
  <c r="E17" i="2"/>
  <c r="E71" i="2"/>
  <c r="E59" i="2"/>
  <c r="E43" i="2"/>
  <c r="E18" i="2"/>
  <c r="E70" i="2"/>
  <c r="E58" i="2"/>
  <c r="E47" i="2"/>
  <c r="E38" i="2"/>
  <c r="E72" i="2"/>
  <c r="E63" i="2"/>
  <c r="E20" i="2"/>
  <c r="E14" i="2"/>
  <c r="D44" i="2"/>
  <c r="D19" i="2"/>
  <c r="D27" i="2"/>
  <c r="D81" i="2"/>
  <c r="D51" i="2"/>
  <c r="D53" i="2" l="1"/>
  <c r="F73" i="2"/>
  <c r="E73" i="2"/>
  <c r="D28" i="2"/>
  <c r="D30" i="2" s="1"/>
  <c r="D79" i="2" s="1"/>
  <c r="F44" i="2"/>
  <c r="F81" i="2"/>
  <c r="F51" i="2"/>
  <c r="E44" i="2"/>
  <c r="F19" i="2"/>
  <c r="E19" i="2"/>
  <c r="E81" i="2"/>
  <c r="E51" i="2"/>
  <c r="E27" i="2"/>
  <c r="F27" i="2"/>
  <c r="F53" i="2" l="1"/>
  <c r="F78" i="2"/>
  <c r="F28" i="2"/>
  <c r="F30" i="2" s="1"/>
  <c r="G78" i="2"/>
  <c r="E28" i="2"/>
  <c r="E78" i="2"/>
  <c r="E53" i="2"/>
  <c r="D80" i="2"/>
  <c r="E30" i="2" l="1"/>
  <c r="E79" i="2" s="1"/>
  <c r="F80" i="2"/>
  <c r="F79" i="2"/>
  <c r="E80" i="2" l="1"/>
</calcChain>
</file>

<file path=xl/comments1.xml><?xml version="1.0" encoding="utf-8"?>
<comments xmlns="http://schemas.openxmlformats.org/spreadsheetml/2006/main">
  <authors>
    <author>Daniela Richter</author>
  </authors>
  <commentList>
    <comment ref="D13" authorId="0" shapeId="0">
      <text>
        <r>
          <rPr>
            <sz val="9"/>
            <color indexed="81"/>
            <rFont val="Tahoma"/>
            <family val="2"/>
          </rPr>
          <t>Based on the company’s past financial statements; obligatory for MEG and PBG applicants; optional for MG applicants.</t>
        </r>
      </text>
    </comment>
    <comment ref="E13" authorId="0" shapeId="0">
      <text>
        <r>
          <rPr>
            <sz val="9"/>
            <color indexed="81"/>
            <rFont val="Tahoma"/>
            <family val="2"/>
          </rPr>
          <t>Based on the company’s past financial statements; obligatory for MEG and PBG applicants; optional for MG applicants.</t>
        </r>
      </text>
    </comment>
    <comment ref="F13" authorId="0" shapeId="0">
      <text>
        <r>
          <rPr>
            <sz val="9"/>
            <color indexed="81"/>
            <rFont val="Tahoma"/>
            <family val="2"/>
          </rPr>
          <t>Projected estimations; obligatory for all applicants</t>
        </r>
      </text>
    </comment>
    <comment ref="G13" authorId="0" shapeId="0">
      <text>
        <r>
          <rPr>
            <sz val="9"/>
            <color indexed="81"/>
            <rFont val="Tahoma"/>
            <family val="2"/>
          </rPr>
          <t>Projected estimations; obligatory for all applicants</t>
        </r>
      </text>
    </comment>
    <comment ref="H13" authorId="0" shapeId="0">
      <text>
        <r>
          <rPr>
            <sz val="9"/>
            <color indexed="81"/>
            <rFont val="Tahoma"/>
            <family val="2"/>
          </rPr>
          <t>Projected estimations; obligatory for all applicants</t>
        </r>
      </text>
    </comment>
    <comment ref="B17" authorId="0" shapeId="0">
      <text>
        <r>
          <rPr>
            <sz val="9"/>
            <color indexed="81"/>
            <rFont val="Tahoma"/>
            <family val="2"/>
          </rPr>
          <t>The ROGEAP grant should be treated as an operating grant.</t>
        </r>
      </text>
    </comment>
  </commentList>
</comments>
</file>

<file path=xl/comments2.xml><?xml version="1.0" encoding="utf-8"?>
<comments xmlns="http://schemas.openxmlformats.org/spreadsheetml/2006/main">
  <authors>
    <author>Daniela Richter</author>
  </authors>
  <commentList>
    <comment ref="D13" authorId="0" shapeId="0">
      <text>
        <r>
          <rPr>
            <sz val="9"/>
            <color indexed="81"/>
            <rFont val="Tahoma"/>
            <family val="2"/>
          </rPr>
          <t>Based on the company’s past financial statements; obligatory for MEG and PBG applicants; optional for MG applicants.</t>
        </r>
      </text>
    </comment>
    <comment ref="E13" authorId="0" shapeId="0">
      <text>
        <r>
          <rPr>
            <sz val="9"/>
            <color indexed="81"/>
            <rFont val="Tahoma"/>
            <family val="2"/>
          </rPr>
          <t>Based on the company’s past financial statements; obligatory for MEG and PBG applicants; optional for MG applicants.</t>
        </r>
      </text>
    </comment>
    <comment ref="F13" authorId="0" shapeId="0">
      <text>
        <r>
          <rPr>
            <sz val="9"/>
            <color indexed="81"/>
            <rFont val="Tahoma"/>
            <family val="2"/>
          </rPr>
          <t>Projected estimations; obligatory for all applicants</t>
        </r>
      </text>
    </comment>
    <comment ref="G13" authorId="0" shapeId="0">
      <text>
        <r>
          <rPr>
            <sz val="9"/>
            <color indexed="81"/>
            <rFont val="Tahoma"/>
            <family val="2"/>
          </rPr>
          <t>Projected estimations; obligatory for all applicants</t>
        </r>
      </text>
    </comment>
    <comment ref="H13" authorId="0" shapeId="0">
      <text>
        <r>
          <rPr>
            <sz val="9"/>
            <color indexed="81"/>
            <rFont val="Tahoma"/>
            <family val="2"/>
          </rPr>
          <t>Projected estimations; obligatory for all applicants</t>
        </r>
      </text>
    </comment>
    <comment ref="B17" authorId="0" shapeId="0">
      <text>
        <r>
          <rPr>
            <sz val="9"/>
            <color indexed="81"/>
            <rFont val="Tahoma"/>
            <family val="2"/>
          </rPr>
          <t>The ROGEAP grant should be treated as an operating grant.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<sst xmlns="http://schemas.openxmlformats.org/spreadsheetml/2006/main" count="112" uniqueCount="89">
  <si>
    <t>Currency</t>
  </si>
  <si>
    <t>NGN</t>
  </si>
  <si>
    <t>XOF</t>
  </si>
  <si>
    <t>XAF</t>
  </si>
  <si>
    <t>GHS</t>
  </si>
  <si>
    <t>GMD</t>
  </si>
  <si>
    <t>MRU</t>
  </si>
  <si>
    <t>USD</t>
  </si>
  <si>
    <t>Check</t>
  </si>
  <si>
    <t>Exchange rate to USD</t>
  </si>
  <si>
    <t>Financial ratios</t>
  </si>
  <si>
    <t>Financial statements</t>
  </si>
  <si>
    <t>Company name</t>
  </si>
  <si>
    <t>EOI seed number</t>
  </si>
  <si>
    <t>Country</t>
  </si>
  <si>
    <t>Benin</t>
  </si>
  <si>
    <t>Burkina Faso</t>
  </si>
  <si>
    <t>Cameroon</t>
  </si>
  <si>
    <t>Chad</t>
  </si>
  <si>
    <t>Côte d’Ivoire</t>
  </si>
  <si>
    <t>Gambia</t>
  </si>
  <si>
    <t>Ghana</t>
  </si>
  <si>
    <t>Liberia</t>
  </si>
  <si>
    <t>Mali</t>
  </si>
  <si>
    <t>Mauritania</t>
  </si>
  <si>
    <t>Niger</t>
  </si>
  <si>
    <t>Nigeria</t>
  </si>
  <si>
    <t>Sierra Leone</t>
  </si>
  <si>
    <t>Date</t>
  </si>
  <si>
    <t>Income statement</t>
  </si>
  <si>
    <t>Other solar sales</t>
  </si>
  <si>
    <t>Other income (if any)</t>
  </si>
  <si>
    <t>Total income</t>
  </si>
  <si>
    <t>Costs for off-grid solar products</t>
  </si>
  <si>
    <t xml:space="preserve">Costs for other solar </t>
  </si>
  <si>
    <t>Costs for other products and services (non-solar)</t>
  </si>
  <si>
    <t>Staff, human resources</t>
  </si>
  <si>
    <t>Other operating costs</t>
  </si>
  <si>
    <t>Amortisation (depreciation) of fixed assets</t>
  </si>
  <si>
    <t>Non-operating costs and other costs (if any)</t>
  </si>
  <si>
    <t>Total costs</t>
  </si>
  <si>
    <t>Profit or loss (before tax)</t>
  </si>
  <si>
    <t>Taxes</t>
  </si>
  <si>
    <t>Year -2 (2022)</t>
  </si>
  <si>
    <t>Year -1 (2023)</t>
  </si>
  <si>
    <t>Current (2024)</t>
  </si>
  <si>
    <t>Year +1 (2025)</t>
  </si>
  <si>
    <t>Year +2 (2026)</t>
  </si>
  <si>
    <t>Profit/loss after tax (= net income)</t>
  </si>
  <si>
    <t>Balance sheet (year-end)</t>
  </si>
  <si>
    <t>Cash and bank accounts</t>
  </si>
  <si>
    <t>Stock solar products</t>
  </si>
  <si>
    <t>Stock of off grid solar kits</t>
  </si>
  <si>
    <t xml:space="preserve">Stock for on-grid or mini-grid solutions (if any) </t>
  </si>
  <si>
    <t>Stock non-solar products (if any)</t>
  </si>
  <si>
    <t>Fixed assets: land, buildings, vehicles, equipment</t>
  </si>
  <si>
    <t>Other assets (if any)</t>
  </si>
  <si>
    <t xml:space="preserve">Total assets </t>
  </si>
  <si>
    <t xml:space="preserve">Loans </t>
  </si>
  <si>
    <t xml:space="preserve">Payables and other liabilities </t>
  </si>
  <si>
    <t xml:space="preserve">Equity: share capital </t>
  </si>
  <si>
    <t>Equity: cumulated year results</t>
  </si>
  <si>
    <t>Actual year results</t>
  </si>
  <si>
    <t>Other equity (if any)</t>
  </si>
  <si>
    <t>Total liabilities and equity</t>
  </si>
  <si>
    <t>Receivables (debts to receive)</t>
  </si>
  <si>
    <t>Sales of off-grid solar products</t>
  </si>
  <si>
    <t>Income from other products and services (non-solar)</t>
  </si>
  <si>
    <t>Cashflow statement</t>
  </si>
  <si>
    <t xml:space="preserve">Cash and bank accounts starting position </t>
  </si>
  <si>
    <t>+ Income from solar sales</t>
  </si>
  <si>
    <t>+ Income from other products and services</t>
  </si>
  <si>
    <t>+ Received operating grants</t>
  </si>
  <si>
    <t>+ Other income during the year</t>
  </si>
  <si>
    <t>Buying solar stock</t>
  </si>
  <si>
    <t>Buying stock and other products</t>
  </si>
  <si>
    <t>Non-operating costs and other costs</t>
  </si>
  <si>
    <t>+ New investments in fixed assets</t>
  </si>
  <si>
    <t>+ Receiving equity: share capital or equity investors</t>
  </si>
  <si>
    <t xml:space="preserve">+ Receiving loans </t>
  </si>
  <si>
    <t>+ Repayment of loans</t>
  </si>
  <si>
    <t>Other cashflow transactions</t>
  </si>
  <si>
    <t>End cash and bank position</t>
  </si>
  <si>
    <t>Total revenue growth (all products)</t>
  </si>
  <si>
    <t>Net profit margin (profit after tax/ revenue)</t>
  </si>
  <si>
    <t>Debt service ratio (profit after tax and interest/ loans)</t>
  </si>
  <si>
    <t>Debt ratio (loans / total equity)</t>
  </si>
  <si>
    <t>SLL</t>
  </si>
  <si>
    <t>Received operating grants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</si>
</sst>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-* #,##0.00_-;\-* #,##0.00_-;_-* &quot;-&quot;??_-;_-@_-"/>
    <numFmt numFmtId="165" formatCode="_(#,##0_);\(#,##0\);_(&quot;–&quot;_);_(@_)"/>
    <numFmt numFmtId="166" formatCode="_(#,##0.00_);\(#,##0.00\);_(&quot;–&quot;_);_(@_)"/>
  </numFmts>
  <fonts count="19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name val="Calibri"/>
      <family val="2"/>
    </font>
    <font>
      <sz val="11"/>
      <color theme="1"/>
      <name val="Calibri"/>
      <family val="2"/>
    </font>
    <font>
      <b/>
      <sz val="14"/>
      <color theme="0"/>
      <name val="Calibri"/>
      <family val="2"/>
    </font>
    <font>
      <b/>
      <sz val="14"/>
      <name val="Calibri"/>
      <family val="2"/>
    </font>
    <font>
      <b/>
      <sz val="14"/>
      <color rgb="FF3271D2"/>
      <name val="Calibri"/>
      <family val="2"/>
    </font>
    <font>
      <sz val="11"/>
      <name val="Calibri"/>
      <family val="2"/>
    </font>
    <font>
      <sz val="10"/>
      <color rgb="FF000000"/>
      <name val="Calibri"/>
      <family val="2"/>
    </font>
    <font>
      <sz val="10"/>
      <color rgb="FF3271D2"/>
      <name val="Calibri"/>
      <family val="2"/>
    </font>
    <font>
      <b/>
      <sz val="12"/>
      <color rgb="FF3271D2"/>
      <name val="Calibri"/>
      <family val="2"/>
    </font>
    <font>
      <sz val="11"/>
      <color rgb="FFF2F2F2"/>
      <name val="Calibri"/>
      <family val="2"/>
    </font>
    <font>
      <i/>
      <sz val="10"/>
      <color rgb="FF000000"/>
      <name val="Calibri"/>
      <family val="2"/>
    </font>
    <font>
      <b/>
      <sz val="10"/>
      <name val="Calibri"/>
      <family val="2"/>
    </font>
    <font>
      <sz val="10"/>
      <color rgb="FFF2F2F2"/>
      <name val="Calibri"/>
      <family val="2"/>
    </font>
    <font>
      <u/>
      <sz val="10"/>
      <color rgb="FF000000"/>
      <name val="Calibri"/>
      <family val="2"/>
    </font>
    <font>
      <sz val="10"/>
      <color theme="1"/>
      <name val="Calibri"/>
      <family val="2"/>
    </font>
    <font>
      <i/>
      <sz val="10"/>
      <color theme="1"/>
      <name val="Calibri"/>
      <family val="2"/>
    </font>
    <font>
      <sz val="9"/>
      <color indexed="81"/>
      <name val="Tahoma"/>
      <family val="2"/>
    </font>
  </fonts>
  <fills count="9">
    <fill>
      <patternFill patternType="none"/>
    </fill>
    <fill>
      <patternFill patternType="gray125"/>
    </fill>
    <fill>
      <patternFill patternType="solid">
        <fgColor rgb="FF132E57"/>
        <bgColor rgb="FF000000"/>
      </patternFill>
    </fill>
    <fill>
      <patternFill patternType="solid">
        <fgColor theme="0" tint="-4.9989318521683403E-2"/>
        <bgColor rgb="FF000000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D9E5F7"/>
        <bgColor rgb="FF000000"/>
      </patternFill>
    </fill>
    <fill>
      <patternFill patternType="solid">
        <fgColor theme="0" tint="-4.9989318521683403E-2"/>
        <bgColor rgb="FFFFFFFF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theme="0" tint="-0.14996795556505021"/>
      </right>
      <top style="hair">
        <color rgb="FF000000"/>
      </top>
      <bottom/>
      <diagonal/>
    </border>
    <border>
      <left/>
      <right style="thin">
        <color theme="0" tint="-0.14996795556505021"/>
      </right>
      <top style="hair">
        <color rgb="FF000000"/>
      </top>
      <bottom style="double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9">
    <xf numFmtId="0" fontId="0" fillId="0" borderId="0" xfId="0"/>
    <xf numFmtId="0" fontId="2" fillId="6" borderId="0" xfId="0" applyFont="1" applyFill="1" applyAlignment="1">
      <alignment horizontal="left" vertical="top"/>
    </xf>
    <xf numFmtId="37" fontId="4" fillId="2" borderId="0" xfId="0" applyNumberFormat="1" applyFont="1" applyFill="1" applyAlignment="1">
      <alignment vertical="center"/>
    </xf>
    <xf numFmtId="37" fontId="5" fillId="3" borderId="0" xfId="0" applyNumberFormat="1" applyFont="1" applyFill="1" applyAlignment="1">
      <alignment vertical="top"/>
    </xf>
    <xf numFmtId="37" fontId="6" fillId="3" borderId="0" xfId="0" applyNumberFormat="1" applyFont="1" applyFill="1" applyAlignment="1">
      <alignment vertical="top"/>
    </xf>
    <xf numFmtId="37" fontId="4" fillId="3" borderId="0" xfId="0" applyNumberFormat="1" applyFont="1" applyFill="1" applyAlignment="1">
      <alignment vertical="center"/>
    </xf>
    <xf numFmtId="0" fontId="2" fillId="4" borderId="0" xfId="0" applyFont="1" applyFill="1"/>
    <xf numFmtId="0" fontId="7" fillId="4" borderId="0" xfId="0" applyFont="1" applyFill="1"/>
    <xf numFmtId="0" fontId="3" fillId="4" borderId="0" xfId="0" applyFont="1" applyFill="1"/>
    <xf numFmtId="0" fontId="8" fillId="4" borderId="0" xfId="0" applyFont="1" applyFill="1" applyAlignment="1">
      <alignment horizontal="left" indent="1"/>
    </xf>
    <xf numFmtId="1" fontId="9" fillId="0" borderId="0" xfId="0" applyNumberFormat="1" applyFont="1" applyAlignment="1" applyProtection="1">
      <alignment horizontal="left"/>
      <protection locked="0"/>
    </xf>
    <xf numFmtId="14" fontId="3" fillId="4" borderId="0" xfId="0" applyNumberFormat="1" applyFont="1" applyFill="1"/>
    <xf numFmtId="0" fontId="9" fillId="0" borderId="0" xfId="0" applyFont="1" applyAlignment="1" applyProtection="1">
      <alignment horizontal="left"/>
      <protection locked="0"/>
    </xf>
    <xf numFmtId="0" fontId="7" fillId="7" borderId="0" xfId="0" applyFont="1" applyFill="1"/>
    <xf numFmtId="37" fontId="10" fillId="5" borderId="0" xfId="0" applyNumberFormat="1" applyFont="1" applyFill="1" applyAlignment="1">
      <alignment vertical="center"/>
    </xf>
    <xf numFmtId="0" fontId="11" fillId="4" borderId="0" xfId="0" applyFont="1" applyFill="1"/>
    <xf numFmtId="0" fontId="12" fillId="4" borderId="0" xfId="0" applyFont="1" applyFill="1" applyAlignment="1">
      <alignment horizontal="left" indent="1"/>
    </xf>
    <xf numFmtId="17" fontId="13" fillId="4" borderId="1" xfId="0" applyNumberFormat="1" applyFont="1" applyFill="1" applyBorder="1" applyAlignment="1">
      <alignment horizontal="right" vertical="center" wrapText="1"/>
    </xf>
    <xf numFmtId="0" fontId="14" fillId="4" borderId="0" xfId="0" applyFont="1" applyFill="1"/>
    <xf numFmtId="165" fontId="9" fillId="8" borderId="0" xfId="0" applyNumberFormat="1" applyFont="1" applyFill="1" applyAlignment="1" applyProtection="1">
      <alignment horizontal="right"/>
      <protection locked="0"/>
    </xf>
    <xf numFmtId="165" fontId="9" fillId="0" borderId="0" xfId="0" applyNumberFormat="1" applyFont="1" applyAlignment="1" applyProtection="1">
      <alignment horizontal="right"/>
      <protection locked="0"/>
    </xf>
    <xf numFmtId="0" fontId="14" fillId="6" borderId="0" xfId="0" applyFont="1" applyFill="1" applyAlignment="1">
      <alignment horizontal="left" vertical="top"/>
    </xf>
    <xf numFmtId="165" fontId="8" fillId="4" borderId="2" xfId="0" applyNumberFormat="1" applyFont="1" applyFill="1" applyBorder="1" applyAlignment="1">
      <alignment horizontal="right"/>
    </xf>
    <xf numFmtId="165" fontId="8" fillId="4" borderId="3" xfId="0" applyNumberFormat="1" applyFont="1" applyFill="1" applyBorder="1" applyAlignment="1">
      <alignment horizontal="right"/>
    </xf>
    <xf numFmtId="165" fontId="8" fillId="4" borderId="0" xfId="0" applyNumberFormat="1" applyFont="1" applyFill="1" applyAlignment="1">
      <alignment horizontal="right"/>
    </xf>
    <xf numFmtId="0" fontId="15" fillId="4" borderId="0" xfId="0" applyFont="1" applyFill="1" applyAlignment="1">
      <alignment horizontal="left" indent="1"/>
    </xf>
    <xf numFmtId="0" fontId="16" fillId="4" borderId="0" xfId="0" applyFont="1" applyFill="1"/>
    <xf numFmtId="165" fontId="17" fillId="4" borderId="0" xfId="0" applyNumberFormat="1" applyFont="1" applyFill="1"/>
    <xf numFmtId="17" fontId="13" fillId="4" borderId="1" xfId="0" applyNumberFormat="1" applyFont="1" applyFill="1" applyBorder="1" applyAlignment="1">
      <alignment horizontal="right" vertical="center"/>
    </xf>
    <xf numFmtId="9" fontId="2" fillId="4" borderId="0" xfId="2" applyFont="1" applyFill="1" applyAlignment="1" applyProtection="1">
      <alignment horizontal="right"/>
    </xf>
    <xf numFmtId="14" fontId="11" fillId="4" borderId="0" xfId="0" applyNumberFormat="1" applyFont="1" applyFill="1"/>
    <xf numFmtId="164" fontId="16" fillId="4" borderId="0" xfId="1" applyFont="1" applyFill="1"/>
    <xf numFmtId="166" fontId="8" fillId="4" borderId="2" xfId="0" applyNumberFormat="1" applyFont="1" applyFill="1" applyBorder="1" applyAlignment="1">
      <alignment horizontal="right"/>
    </xf>
    <xf numFmtId="14" fontId="9" fillId="0" borderId="0" xfId="0" applyNumberFormat="1" applyFont="1" applyAlignment="1" applyProtection="1">
      <alignment horizontal="left"/>
      <protection locked="0"/>
    </xf>
    <xf numFmtId="165" fontId="8" fillId="7" borderId="2" xfId="0" applyNumberFormat="1" applyFont="1" applyFill="1" applyBorder="1" applyAlignment="1">
      <alignment horizontal="right"/>
    </xf>
    <xf numFmtId="165" fontId="8" fillId="7" borderId="3" xfId="0" applyNumberFormat="1" applyFont="1" applyFill="1" applyBorder="1" applyAlignment="1">
      <alignment horizontal="right"/>
    </xf>
    <xf numFmtId="165" fontId="9" fillId="7" borderId="0" xfId="0" applyNumberFormat="1" applyFont="1" applyFill="1" applyAlignment="1">
      <alignment horizontal="right"/>
    </xf>
    <xf numFmtId="1" fontId="9" fillId="7" borderId="0" xfId="0" applyNumberFormat="1" applyFont="1" applyFill="1" applyAlignment="1">
      <alignment horizontal="left"/>
    </xf>
    <xf numFmtId="14" fontId="9" fillId="7" borderId="0" xfId="0" applyNumberFormat="1" applyFont="1" applyFill="1" applyAlignment="1">
      <alignment horizontal="left"/>
    </xf>
  </cellXfs>
  <cellStyles count="3">
    <cellStyle name="Comma" xfId="1" builtinId="3"/>
    <cellStyle name="Normal" xfId="0" builtinId="0"/>
    <cellStyle name="Percent" xfId="2" builtinId="5"/>
  </cellStyles>
  <dxfs count="15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F2F2F2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AF89"/>
  <sheetViews>
    <sheetView showGridLines="0" tabSelected="1" topLeftCell="A7" zoomScaleNormal="100" workbookViewId="0">
      <selection activeCell="D5" sqref="D5"/>
    </sheetView>
  </sheetViews>
  <sheetFormatPr defaultColWidth="0" defaultRowHeight="14.5" zeroHeight="1"/>
  <cols>
    <col min="1" max="1" width="8.75" style="8" customWidth="1"/>
    <col min="2" max="2" width="51.33203125" style="8" customWidth="1"/>
    <col min="3" max="3" width="5.6640625" style="8" customWidth="1"/>
    <col min="4" max="8" width="17.5" style="8" customWidth="1"/>
    <col min="9" max="12" width="8.75" style="7" customWidth="1"/>
    <col min="13" max="29" width="0" style="7" hidden="1" customWidth="1"/>
    <col min="30" max="708" width="0" style="8" hidden="1" customWidth="1"/>
    <col min="709" max="16384" width="8.75" style="8" hidden="1"/>
  </cols>
  <sheetData>
    <row r="1" spans="2:708" s="6" customFormat="1" ht="41" customHeight="1">
      <c r="B1" s="2" t="s">
        <v>11</v>
      </c>
      <c r="C1" s="2"/>
      <c r="D1" s="2"/>
      <c r="E1" s="2"/>
      <c r="F1" s="2"/>
      <c r="G1" s="2"/>
      <c r="H1" s="2"/>
      <c r="I1" s="2"/>
      <c r="J1" s="2"/>
      <c r="K1" s="2"/>
      <c r="L1" s="2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5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5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5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5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5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5"/>
      <c r="IG1" s="4"/>
      <c r="IH1" s="4"/>
      <c r="II1" s="4"/>
      <c r="IJ1" s="4"/>
      <c r="IK1" s="4"/>
      <c r="IL1" s="4"/>
      <c r="IM1" s="4"/>
      <c r="IN1" s="4"/>
      <c r="IO1" s="4"/>
      <c r="IP1" s="4"/>
      <c r="IQ1" s="4"/>
      <c r="IR1" s="4"/>
      <c r="IS1" s="4"/>
      <c r="IT1" s="4"/>
      <c r="IU1" s="4"/>
      <c r="IV1" s="4"/>
      <c r="IW1" s="4"/>
      <c r="IX1" s="4"/>
      <c r="IY1" s="4"/>
      <c r="IZ1" s="4"/>
      <c r="JA1" s="4"/>
      <c r="JB1" s="4"/>
      <c r="JC1" s="4"/>
      <c r="JD1" s="4"/>
      <c r="JE1" s="4"/>
      <c r="JF1" s="4"/>
      <c r="JG1" s="4"/>
      <c r="JH1" s="4"/>
      <c r="JI1" s="4"/>
      <c r="JJ1" s="4"/>
      <c r="JK1" s="4"/>
      <c r="JL1" s="4"/>
      <c r="JM1" s="4"/>
      <c r="JN1" s="4"/>
      <c r="JO1" s="4"/>
      <c r="JP1" s="4"/>
      <c r="JQ1" s="4"/>
      <c r="JR1" s="4"/>
      <c r="JS1" s="5"/>
      <c r="JT1" s="4"/>
      <c r="JU1" s="4"/>
      <c r="JV1" s="4"/>
      <c r="JW1" s="4"/>
      <c r="JX1" s="4"/>
      <c r="JY1" s="4"/>
      <c r="JZ1" s="4"/>
      <c r="KA1" s="4"/>
      <c r="KB1" s="4"/>
      <c r="KC1" s="4"/>
      <c r="KD1" s="4"/>
      <c r="KE1" s="4"/>
      <c r="KF1" s="4"/>
      <c r="KG1" s="4"/>
      <c r="KH1" s="4"/>
      <c r="KI1" s="4"/>
      <c r="KJ1" s="4"/>
      <c r="KK1" s="4"/>
      <c r="KL1" s="4"/>
      <c r="KM1" s="4"/>
      <c r="KN1" s="4"/>
      <c r="KO1" s="4"/>
      <c r="KP1" s="4"/>
      <c r="KQ1" s="4"/>
      <c r="KR1" s="4"/>
      <c r="KS1" s="4"/>
      <c r="KT1" s="4"/>
      <c r="KU1" s="4"/>
      <c r="KV1" s="4"/>
      <c r="KW1" s="4"/>
      <c r="KX1" s="4"/>
      <c r="KY1" s="4"/>
      <c r="KZ1" s="4"/>
      <c r="LA1" s="4"/>
      <c r="LB1" s="4"/>
      <c r="LC1" s="4"/>
      <c r="LD1" s="4"/>
      <c r="LE1" s="4"/>
      <c r="LF1" s="5"/>
      <c r="LG1" s="4"/>
      <c r="LH1" s="4"/>
      <c r="LI1" s="4"/>
      <c r="LJ1" s="4"/>
      <c r="LK1" s="4"/>
      <c r="LL1" s="4"/>
      <c r="LM1" s="4"/>
      <c r="LN1" s="4"/>
      <c r="LO1" s="4"/>
      <c r="LP1" s="4"/>
      <c r="LQ1" s="4"/>
      <c r="LR1" s="4"/>
      <c r="LS1" s="4"/>
      <c r="LT1" s="4"/>
      <c r="LU1" s="4"/>
      <c r="LV1" s="4"/>
      <c r="LW1" s="4"/>
      <c r="LX1" s="4"/>
      <c r="LY1" s="4"/>
      <c r="LZ1" s="4"/>
      <c r="MA1" s="4"/>
      <c r="MB1" s="4"/>
      <c r="MC1" s="4"/>
      <c r="MD1" s="4"/>
      <c r="ME1" s="4"/>
      <c r="MF1" s="4"/>
      <c r="MG1" s="4"/>
      <c r="MH1" s="4"/>
      <c r="MI1" s="4"/>
      <c r="MJ1" s="4"/>
      <c r="MK1" s="4"/>
      <c r="ML1" s="4"/>
      <c r="MM1" s="4"/>
      <c r="MN1" s="4"/>
      <c r="MO1" s="4"/>
      <c r="MP1" s="4"/>
      <c r="MQ1" s="4"/>
      <c r="MR1" s="4"/>
      <c r="MS1" s="5"/>
      <c r="MT1" s="4"/>
      <c r="MU1" s="4"/>
      <c r="MV1" s="4"/>
      <c r="MW1" s="4"/>
      <c r="MX1" s="4"/>
      <c r="MY1" s="4"/>
      <c r="MZ1" s="4"/>
      <c r="NA1" s="4"/>
      <c r="NB1" s="4"/>
      <c r="NC1" s="4"/>
      <c r="ND1" s="4"/>
      <c r="NE1" s="4"/>
      <c r="NF1" s="4"/>
      <c r="NG1" s="4"/>
      <c r="NH1" s="4"/>
      <c r="NI1" s="4"/>
      <c r="NJ1" s="4"/>
      <c r="NK1" s="4"/>
      <c r="NL1" s="4"/>
      <c r="NM1" s="4"/>
      <c r="NN1" s="4"/>
      <c r="NO1" s="4"/>
      <c r="NP1" s="4"/>
      <c r="NQ1" s="4"/>
      <c r="NR1" s="4"/>
      <c r="NS1" s="4"/>
      <c r="NT1" s="4"/>
      <c r="NU1" s="4"/>
      <c r="NV1" s="4"/>
      <c r="NW1" s="4"/>
      <c r="NX1" s="4"/>
      <c r="NY1" s="4"/>
      <c r="NZ1" s="4"/>
      <c r="OA1" s="4"/>
      <c r="OB1" s="4"/>
      <c r="OC1" s="4"/>
      <c r="OD1" s="4"/>
      <c r="OE1" s="4"/>
      <c r="OF1" s="5"/>
      <c r="OG1" s="4"/>
      <c r="OH1" s="4"/>
      <c r="OI1" s="4"/>
      <c r="OJ1" s="4"/>
      <c r="OK1" s="4"/>
      <c r="OL1" s="4"/>
      <c r="OM1" s="4"/>
      <c r="ON1" s="4"/>
      <c r="OO1" s="4"/>
      <c r="OP1" s="4"/>
      <c r="OQ1" s="4"/>
      <c r="OR1" s="4"/>
      <c r="OS1" s="4"/>
      <c r="OT1" s="4"/>
      <c r="OU1" s="4"/>
      <c r="OV1" s="4"/>
      <c r="OW1" s="4"/>
      <c r="OX1" s="4"/>
      <c r="OY1" s="4"/>
      <c r="OZ1" s="4"/>
      <c r="PA1" s="4"/>
      <c r="PB1" s="4"/>
      <c r="PC1" s="4"/>
      <c r="PD1" s="4"/>
      <c r="PE1" s="4"/>
      <c r="PF1" s="4"/>
      <c r="PG1" s="4"/>
      <c r="PH1" s="4"/>
      <c r="PI1" s="4"/>
      <c r="PJ1" s="4"/>
      <c r="PK1" s="4"/>
      <c r="PL1" s="4"/>
      <c r="PM1" s="4"/>
      <c r="PN1" s="4"/>
      <c r="PO1" s="4"/>
      <c r="PP1" s="4"/>
      <c r="PQ1" s="4"/>
      <c r="PR1" s="4"/>
      <c r="PS1" s="5"/>
      <c r="PT1" s="4"/>
      <c r="PU1" s="4"/>
      <c r="PV1" s="4"/>
      <c r="PW1" s="4"/>
      <c r="PX1" s="4"/>
      <c r="PY1" s="4"/>
      <c r="PZ1" s="4"/>
      <c r="QA1" s="4"/>
      <c r="QB1" s="4"/>
      <c r="QC1" s="4"/>
      <c r="QD1" s="4"/>
      <c r="QE1" s="4"/>
      <c r="QF1" s="4"/>
      <c r="QG1" s="4"/>
      <c r="QH1" s="4"/>
      <c r="QI1" s="4"/>
      <c r="QJ1" s="4"/>
      <c r="QK1" s="4"/>
      <c r="QL1" s="4"/>
      <c r="QM1" s="4"/>
      <c r="QN1" s="4"/>
      <c r="QO1" s="4"/>
      <c r="QP1" s="4"/>
      <c r="QQ1" s="4"/>
      <c r="QR1" s="4"/>
      <c r="QS1" s="4"/>
      <c r="QT1" s="4"/>
      <c r="QU1" s="4"/>
      <c r="QV1" s="4"/>
      <c r="QW1" s="4"/>
      <c r="QX1" s="4"/>
      <c r="QY1" s="4"/>
      <c r="QZ1" s="4"/>
      <c r="RA1" s="4"/>
      <c r="RB1" s="4"/>
      <c r="RC1" s="4"/>
      <c r="RD1" s="4"/>
      <c r="RE1" s="4"/>
      <c r="RF1" s="5"/>
      <c r="RG1" s="4"/>
      <c r="RH1" s="4"/>
      <c r="RI1" s="4"/>
      <c r="RJ1" s="4"/>
      <c r="RK1" s="4"/>
      <c r="RL1" s="4"/>
      <c r="RM1" s="4"/>
      <c r="RN1" s="4"/>
      <c r="RO1" s="4"/>
      <c r="RP1" s="4"/>
      <c r="RQ1" s="4"/>
      <c r="RR1" s="4"/>
      <c r="RS1" s="4"/>
      <c r="RT1" s="4"/>
      <c r="RU1" s="4"/>
      <c r="RV1" s="4"/>
      <c r="RW1" s="4"/>
      <c r="RX1" s="4"/>
      <c r="RY1" s="4"/>
      <c r="RZ1" s="4"/>
      <c r="SA1" s="4"/>
      <c r="SB1" s="4"/>
      <c r="SC1" s="4"/>
      <c r="SD1" s="4"/>
      <c r="SE1" s="4"/>
      <c r="SF1" s="4"/>
      <c r="SG1" s="4"/>
      <c r="SH1" s="4"/>
      <c r="SI1" s="4"/>
      <c r="SJ1" s="4"/>
      <c r="SK1" s="4"/>
      <c r="SL1" s="4"/>
      <c r="SM1" s="4"/>
      <c r="SN1" s="4"/>
      <c r="SO1" s="4"/>
      <c r="SP1" s="4"/>
      <c r="SQ1" s="4"/>
      <c r="SR1" s="4"/>
      <c r="SS1" s="5"/>
      <c r="ST1" s="4"/>
      <c r="SU1" s="4"/>
      <c r="SV1" s="4"/>
      <c r="SW1" s="4"/>
      <c r="SX1" s="4"/>
      <c r="SY1" s="4"/>
      <c r="SZ1" s="4"/>
      <c r="TA1" s="4"/>
      <c r="TB1" s="4"/>
      <c r="TC1" s="4"/>
      <c r="TD1" s="4"/>
      <c r="TE1" s="4"/>
      <c r="TF1" s="4"/>
      <c r="TG1" s="4"/>
      <c r="TH1" s="4"/>
      <c r="TI1" s="4"/>
      <c r="TJ1" s="4"/>
      <c r="TK1" s="4"/>
      <c r="TL1" s="4"/>
      <c r="TM1" s="4"/>
      <c r="TN1" s="4"/>
      <c r="TO1" s="4"/>
      <c r="TP1" s="4"/>
      <c r="TQ1" s="4"/>
      <c r="TR1" s="4"/>
      <c r="TS1" s="4"/>
      <c r="TT1" s="4"/>
      <c r="TU1" s="4"/>
      <c r="TV1" s="4"/>
      <c r="TW1" s="4"/>
      <c r="TX1" s="4"/>
      <c r="TY1" s="4"/>
      <c r="TZ1" s="4"/>
      <c r="UA1" s="4"/>
      <c r="UB1" s="4"/>
      <c r="UC1" s="4"/>
      <c r="UD1" s="4"/>
      <c r="UE1" s="4"/>
      <c r="UF1" s="5"/>
      <c r="UG1" s="4"/>
      <c r="UH1" s="4"/>
      <c r="UI1" s="4"/>
      <c r="UJ1" s="4"/>
      <c r="UK1" s="4"/>
      <c r="UL1" s="4"/>
      <c r="UM1" s="4"/>
      <c r="UN1" s="4"/>
      <c r="UO1" s="4"/>
      <c r="UP1" s="4"/>
      <c r="UQ1" s="4"/>
      <c r="UR1" s="4"/>
      <c r="US1" s="4"/>
      <c r="UT1" s="4"/>
      <c r="UU1" s="4"/>
      <c r="UV1" s="4"/>
      <c r="UW1" s="4"/>
      <c r="UX1" s="4"/>
      <c r="UY1" s="4"/>
      <c r="UZ1" s="4"/>
      <c r="VA1" s="4"/>
      <c r="VB1" s="4"/>
      <c r="VC1" s="4"/>
      <c r="VD1" s="4"/>
      <c r="VE1" s="4"/>
      <c r="VF1" s="4"/>
      <c r="VG1" s="4"/>
      <c r="VH1" s="4"/>
      <c r="VI1" s="4"/>
      <c r="VJ1" s="4"/>
      <c r="VK1" s="4"/>
      <c r="VL1" s="4"/>
      <c r="VM1" s="4"/>
      <c r="VN1" s="4"/>
      <c r="VO1" s="4"/>
      <c r="VP1" s="4"/>
      <c r="VQ1" s="4"/>
      <c r="VR1" s="4"/>
      <c r="VS1" s="5"/>
      <c r="VT1" s="4"/>
      <c r="VU1" s="4"/>
      <c r="VV1" s="4"/>
      <c r="VW1" s="4"/>
      <c r="VX1" s="4"/>
      <c r="VY1" s="4"/>
      <c r="VZ1" s="4"/>
      <c r="WA1" s="4"/>
      <c r="WB1" s="4"/>
      <c r="WC1" s="4"/>
      <c r="WD1" s="4"/>
      <c r="WE1" s="4"/>
      <c r="WF1" s="4"/>
      <c r="WG1" s="4"/>
      <c r="WH1" s="4"/>
      <c r="WI1" s="4"/>
      <c r="WJ1" s="4"/>
      <c r="WK1" s="4"/>
      <c r="WL1" s="4"/>
      <c r="WM1" s="4"/>
      <c r="WN1" s="4"/>
      <c r="WO1" s="4"/>
      <c r="WP1" s="4"/>
      <c r="WQ1" s="4"/>
      <c r="WR1" s="4"/>
      <c r="WS1" s="4"/>
      <c r="WT1" s="4"/>
      <c r="WU1" s="4"/>
      <c r="WV1" s="4"/>
      <c r="WW1" s="4"/>
      <c r="WX1" s="4"/>
      <c r="WY1" s="4"/>
      <c r="WZ1" s="4"/>
      <c r="XA1" s="4"/>
      <c r="XB1" s="4"/>
      <c r="XC1" s="4"/>
      <c r="XD1" s="4"/>
      <c r="XE1" s="4"/>
      <c r="XF1" s="5"/>
      <c r="XG1" s="4"/>
      <c r="XH1" s="4"/>
      <c r="XI1" s="4"/>
      <c r="XJ1" s="4"/>
      <c r="XK1" s="4"/>
      <c r="XL1" s="4"/>
      <c r="XM1" s="4"/>
      <c r="XN1" s="4"/>
      <c r="XO1" s="4"/>
      <c r="XP1" s="4"/>
      <c r="XQ1" s="4"/>
      <c r="XR1" s="4"/>
      <c r="XS1" s="4"/>
      <c r="XT1" s="4"/>
      <c r="XU1" s="4"/>
      <c r="XV1" s="4"/>
      <c r="XW1" s="4"/>
      <c r="XX1" s="4"/>
      <c r="XY1" s="4"/>
      <c r="XZ1" s="4"/>
      <c r="YA1" s="4"/>
      <c r="YB1" s="4"/>
      <c r="YC1" s="4"/>
      <c r="YD1" s="4"/>
      <c r="YE1" s="4"/>
      <c r="YF1" s="4"/>
      <c r="YG1" s="4"/>
      <c r="YH1" s="4"/>
      <c r="YI1" s="4"/>
      <c r="YJ1" s="4"/>
      <c r="YK1" s="4"/>
      <c r="YL1" s="4"/>
      <c r="YM1" s="4"/>
      <c r="YN1" s="4"/>
      <c r="YO1" s="4"/>
      <c r="YP1" s="4"/>
      <c r="YQ1" s="4"/>
      <c r="YR1" s="4"/>
      <c r="YS1" s="5"/>
      <c r="YT1" s="4"/>
      <c r="YU1" s="4"/>
      <c r="YV1" s="4"/>
      <c r="YW1" s="4"/>
      <c r="YX1" s="4"/>
      <c r="YY1" s="4"/>
      <c r="YZ1" s="4"/>
      <c r="ZA1" s="4"/>
      <c r="ZB1" s="4"/>
      <c r="ZC1" s="4"/>
      <c r="ZD1" s="4"/>
      <c r="ZE1" s="4"/>
      <c r="ZF1" s="4"/>
      <c r="ZG1" s="4"/>
      <c r="ZH1" s="4"/>
      <c r="ZI1" s="4"/>
      <c r="ZJ1" s="4"/>
      <c r="ZK1" s="4"/>
      <c r="ZL1" s="4"/>
      <c r="ZM1" s="4"/>
      <c r="ZN1" s="4"/>
      <c r="ZO1" s="4"/>
      <c r="ZP1" s="4"/>
      <c r="ZQ1" s="4"/>
      <c r="ZR1" s="4"/>
      <c r="ZS1" s="4"/>
      <c r="ZT1" s="4"/>
      <c r="ZU1" s="4"/>
      <c r="ZV1" s="4"/>
      <c r="ZW1" s="4"/>
      <c r="ZX1" s="4"/>
      <c r="ZY1" s="4"/>
      <c r="ZZ1" s="4"/>
      <c r="AAA1" s="4"/>
      <c r="AAB1" s="4"/>
      <c r="AAC1" s="4"/>
      <c r="AAD1" s="4"/>
      <c r="AAE1" s="4"/>
    </row>
    <row r="2" spans="2:708" s="6" customFormat="1"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  <c r="IJ2" s="8"/>
      <c r="IK2" s="8"/>
      <c r="IL2" s="8"/>
      <c r="IM2" s="8"/>
      <c r="IN2" s="8"/>
      <c r="IO2" s="8"/>
      <c r="IP2" s="8"/>
      <c r="IQ2" s="8"/>
      <c r="IR2" s="8"/>
      <c r="IS2" s="8"/>
      <c r="IT2" s="8"/>
      <c r="IU2" s="8"/>
      <c r="IV2" s="8"/>
      <c r="IW2" s="8"/>
      <c r="IX2" s="8"/>
      <c r="IY2" s="8"/>
      <c r="IZ2" s="8"/>
      <c r="JA2" s="8"/>
      <c r="JB2" s="8"/>
      <c r="JC2" s="8"/>
      <c r="JD2" s="8"/>
      <c r="JE2" s="8"/>
      <c r="JF2" s="8"/>
      <c r="JG2" s="8"/>
      <c r="JH2" s="8"/>
      <c r="JI2" s="8"/>
      <c r="JJ2" s="8"/>
      <c r="JK2" s="8"/>
      <c r="JL2" s="8"/>
      <c r="JM2" s="8"/>
      <c r="JN2" s="8"/>
      <c r="JO2" s="8"/>
      <c r="JP2" s="8"/>
      <c r="JQ2" s="8"/>
      <c r="JR2" s="8"/>
      <c r="JS2" s="8"/>
      <c r="JT2" s="8"/>
      <c r="JU2" s="8"/>
      <c r="JV2" s="8"/>
      <c r="JW2" s="8"/>
      <c r="JX2" s="8"/>
      <c r="JY2" s="8"/>
      <c r="JZ2" s="8"/>
      <c r="KA2" s="8"/>
      <c r="KB2" s="8"/>
      <c r="KC2" s="8"/>
      <c r="KD2" s="8"/>
      <c r="KE2" s="8"/>
      <c r="KF2" s="8"/>
      <c r="KG2" s="8"/>
      <c r="KH2" s="8"/>
      <c r="KI2" s="8"/>
      <c r="KJ2" s="8"/>
      <c r="KK2" s="8"/>
      <c r="KL2" s="8"/>
      <c r="KM2" s="8"/>
      <c r="KN2" s="8"/>
      <c r="KO2" s="8"/>
      <c r="KP2" s="8"/>
      <c r="KQ2" s="8"/>
      <c r="KR2" s="8"/>
      <c r="KS2" s="8"/>
      <c r="KT2" s="8"/>
      <c r="KU2" s="8"/>
      <c r="KV2" s="8"/>
      <c r="KW2" s="8"/>
      <c r="KX2" s="8"/>
      <c r="KY2" s="8"/>
      <c r="KZ2" s="8"/>
      <c r="LA2" s="8"/>
      <c r="LB2" s="8"/>
      <c r="LC2" s="8"/>
      <c r="LD2" s="8"/>
      <c r="LE2" s="8"/>
      <c r="LF2" s="8"/>
      <c r="LG2" s="8"/>
      <c r="LH2" s="8"/>
      <c r="LI2" s="8"/>
      <c r="LJ2" s="8"/>
      <c r="LK2" s="8"/>
      <c r="LL2" s="8"/>
      <c r="LM2" s="8"/>
      <c r="LN2" s="8"/>
      <c r="LO2" s="8"/>
      <c r="LP2" s="8"/>
      <c r="LQ2" s="8"/>
      <c r="LR2" s="8"/>
      <c r="LS2" s="8"/>
      <c r="LT2" s="8"/>
      <c r="LU2" s="8"/>
      <c r="LV2" s="8"/>
      <c r="LW2" s="8"/>
      <c r="LX2" s="8"/>
      <c r="LY2" s="8"/>
      <c r="LZ2" s="8"/>
      <c r="MA2" s="8"/>
      <c r="MB2" s="8"/>
      <c r="MC2" s="8"/>
      <c r="MD2" s="8"/>
      <c r="ME2" s="8"/>
      <c r="MF2" s="8"/>
      <c r="MG2" s="8"/>
      <c r="MH2" s="8"/>
      <c r="MI2" s="8"/>
      <c r="MJ2" s="8"/>
      <c r="MK2" s="8"/>
      <c r="ML2" s="8"/>
      <c r="MM2" s="8"/>
      <c r="MN2" s="8"/>
      <c r="MO2" s="8"/>
      <c r="MP2" s="8"/>
      <c r="MQ2" s="8"/>
      <c r="MR2" s="8"/>
      <c r="MS2" s="8"/>
      <c r="MT2" s="8"/>
      <c r="MU2" s="8"/>
      <c r="MV2" s="8"/>
      <c r="MW2" s="8"/>
      <c r="MX2" s="8"/>
      <c r="MY2" s="8"/>
      <c r="MZ2" s="8"/>
      <c r="NA2" s="8"/>
      <c r="NB2" s="8"/>
      <c r="NC2" s="8"/>
      <c r="ND2" s="8"/>
      <c r="NE2" s="8"/>
      <c r="NF2" s="8"/>
      <c r="NG2" s="8"/>
      <c r="NH2" s="8"/>
      <c r="NI2" s="8"/>
      <c r="NJ2" s="8"/>
      <c r="NK2" s="8"/>
      <c r="NL2" s="8"/>
      <c r="NM2" s="8"/>
      <c r="NN2" s="8"/>
      <c r="NO2" s="8"/>
      <c r="NP2" s="8"/>
      <c r="NQ2" s="8"/>
      <c r="NR2" s="8"/>
      <c r="NS2" s="8"/>
      <c r="NT2" s="8"/>
      <c r="NU2" s="8"/>
      <c r="NV2" s="8"/>
      <c r="NW2" s="8"/>
      <c r="NX2" s="8"/>
      <c r="NY2" s="8"/>
      <c r="NZ2" s="8"/>
      <c r="OA2" s="8"/>
      <c r="OB2" s="8"/>
      <c r="OC2" s="8"/>
      <c r="OD2" s="8"/>
      <c r="OE2" s="8"/>
      <c r="OF2" s="8"/>
      <c r="OG2" s="8"/>
      <c r="OH2" s="8"/>
      <c r="OI2" s="8"/>
      <c r="OJ2" s="8"/>
      <c r="OK2" s="8"/>
      <c r="OL2" s="8"/>
      <c r="OM2" s="8"/>
      <c r="ON2" s="8"/>
      <c r="OO2" s="8"/>
      <c r="OP2" s="8"/>
      <c r="OQ2" s="8"/>
      <c r="OR2" s="8"/>
      <c r="OS2" s="8"/>
      <c r="OT2" s="8"/>
      <c r="OU2" s="8"/>
      <c r="OV2" s="8"/>
      <c r="OW2" s="8"/>
      <c r="OX2" s="8"/>
      <c r="OY2" s="8"/>
      <c r="OZ2" s="8"/>
      <c r="PA2" s="8"/>
      <c r="PB2" s="8"/>
      <c r="PC2" s="8"/>
      <c r="PD2" s="8"/>
      <c r="PE2" s="8"/>
      <c r="PF2" s="8"/>
      <c r="PG2" s="8"/>
      <c r="PH2" s="8"/>
      <c r="PI2" s="8"/>
      <c r="PJ2" s="8"/>
      <c r="PK2" s="8"/>
      <c r="PL2" s="8"/>
      <c r="PM2" s="8"/>
      <c r="PN2" s="8"/>
      <c r="PO2" s="8"/>
      <c r="PP2" s="8"/>
      <c r="PQ2" s="8"/>
      <c r="PR2" s="8"/>
      <c r="PS2" s="8"/>
      <c r="PT2" s="8"/>
      <c r="PU2" s="8"/>
      <c r="PV2" s="8"/>
      <c r="PW2" s="8"/>
      <c r="PX2" s="8"/>
      <c r="PY2" s="8"/>
      <c r="PZ2" s="8"/>
      <c r="QA2" s="8"/>
      <c r="QB2" s="8"/>
      <c r="QC2" s="8"/>
      <c r="QD2" s="8"/>
      <c r="QE2" s="8"/>
      <c r="QF2" s="8"/>
      <c r="QG2" s="8"/>
      <c r="QH2" s="8"/>
      <c r="QI2" s="8"/>
      <c r="QJ2" s="8"/>
      <c r="QK2" s="8"/>
      <c r="QL2" s="8"/>
      <c r="QM2" s="8"/>
      <c r="QN2" s="8"/>
      <c r="QO2" s="8"/>
      <c r="QP2" s="8"/>
      <c r="QQ2" s="8"/>
      <c r="QR2" s="8"/>
      <c r="QS2" s="8"/>
      <c r="QT2" s="8"/>
      <c r="QU2" s="8"/>
      <c r="QV2" s="8"/>
      <c r="QW2" s="8"/>
      <c r="QX2" s="8"/>
      <c r="QY2" s="8"/>
      <c r="QZ2" s="8"/>
      <c r="RA2" s="8"/>
      <c r="RB2" s="8"/>
      <c r="RC2" s="8"/>
      <c r="RD2" s="8"/>
      <c r="RE2" s="8"/>
      <c r="RF2" s="8"/>
      <c r="RG2" s="8"/>
      <c r="RH2" s="8"/>
      <c r="RI2" s="8"/>
      <c r="RJ2" s="8"/>
      <c r="RK2" s="8"/>
      <c r="RL2" s="8"/>
      <c r="RM2" s="8"/>
      <c r="RN2" s="8"/>
      <c r="RO2" s="8"/>
      <c r="RP2" s="8"/>
      <c r="RQ2" s="8"/>
      <c r="RR2" s="8"/>
      <c r="RS2" s="8"/>
      <c r="RT2" s="8"/>
      <c r="RU2" s="8"/>
      <c r="RV2" s="8"/>
      <c r="RW2" s="8"/>
      <c r="RX2" s="8"/>
      <c r="RY2" s="8"/>
      <c r="RZ2" s="8"/>
      <c r="SA2" s="8"/>
      <c r="SB2" s="8"/>
      <c r="SC2" s="8"/>
      <c r="SD2" s="8"/>
      <c r="SE2" s="8"/>
      <c r="SF2" s="8"/>
      <c r="SG2" s="8"/>
      <c r="SH2" s="8"/>
      <c r="SI2" s="8"/>
      <c r="SJ2" s="8"/>
      <c r="SK2" s="8"/>
      <c r="SL2" s="8"/>
      <c r="SM2" s="8"/>
      <c r="SN2" s="8"/>
      <c r="SO2" s="8"/>
      <c r="SP2" s="8"/>
      <c r="SQ2" s="8"/>
      <c r="SR2" s="8"/>
      <c r="SS2" s="8"/>
      <c r="ST2" s="8"/>
      <c r="SU2" s="8"/>
      <c r="SV2" s="8"/>
      <c r="SW2" s="8"/>
      <c r="SX2" s="8"/>
      <c r="SY2" s="8"/>
      <c r="SZ2" s="8"/>
      <c r="TA2" s="8"/>
      <c r="TB2" s="8"/>
      <c r="TC2" s="8"/>
      <c r="TD2" s="8"/>
      <c r="TE2" s="8"/>
      <c r="TF2" s="8"/>
      <c r="TG2" s="8"/>
      <c r="TH2" s="8"/>
      <c r="TI2" s="8"/>
      <c r="TJ2" s="8"/>
      <c r="TK2" s="8"/>
      <c r="TL2" s="8"/>
      <c r="TM2" s="8"/>
      <c r="TN2" s="8"/>
      <c r="TO2" s="8"/>
      <c r="TP2" s="8"/>
      <c r="TQ2" s="8"/>
      <c r="TR2" s="8"/>
      <c r="TS2" s="8"/>
      <c r="TT2" s="8"/>
      <c r="TU2" s="8"/>
      <c r="TV2" s="8"/>
      <c r="TW2" s="8"/>
      <c r="TX2" s="8"/>
      <c r="TY2" s="8"/>
      <c r="TZ2" s="8"/>
      <c r="UA2" s="8"/>
      <c r="UB2" s="8"/>
      <c r="UC2" s="8"/>
      <c r="UD2" s="8"/>
      <c r="UE2" s="8"/>
      <c r="UF2" s="8"/>
      <c r="UG2" s="8"/>
      <c r="UH2" s="8"/>
      <c r="UI2" s="8"/>
      <c r="UJ2" s="8"/>
      <c r="UK2" s="8"/>
      <c r="UL2" s="8"/>
      <c r="UM2" s="8"/>
      <c r="UN2" s="8"/>
      <c r="UO2" s="8"/>
      <c r="UP2" s="8"/>
      <c r="UQ2" s="8"/>
      <c r="UR2" s="8"/>
      <c r="US2" s="8"/>
      <c r="UT2" s="8"/>
      <c r="UU2" s="8"/>
      <c r="UV2" s="8"/>
      <c r="UW2" s="8"/>
      <c r="UX2" s="8"/>
      <c r="UY2" s="8"/>
      <c r="UZ2" s="8"/>
      <c r="VA2" s="8"/>
      <c r="VB2" s="8"/>
      <c r="VC2" s="8"/>
      <c r="VD2" s="8"/>
      <c r="VE2" s="8"/>
      <c r="VF2" s="8"/>
      <c r="VG2" s="8"/>
      <c r="VH2" s="8"/>
      <c r="VI2" s="8"/>
      <c r="VJ2" s="8"/>
      <c r="VK2" s="8"/>
      <c r="VL2" s="8"/>
      <c r="VM2" s="8"/>
      <c r="VN2" s="8"/>
      <c r="VO2" s="8"/>
      <c r="VP2" s="8"/>
      <c r="VQ2" s="8"/>
      <c r="VR2" s="8"/>
      <c r="VS2" s="8"/>
      <c r="VT2" s="8"/>
      <c r="VU2" s="8"/>
      <c r="VV2" s="8"/>
      <c r="VW2" s="8"/>
      <c r="VX2" s="8"/>
      <c r="VY2" s="8"/>
      <c r="VZ2" s="8"/>
      <c r="WA2" s="8"/>
      <c r="WB2" s="8"/>
      <c r="WC2" s="8"/>
      <c r="WD2" s="8"/>
      <c r="WE2" s="8"/>
      <c r="WF2" s="8"/>
      <c r="WG2" s="8"/>
      <c r="WH2" s="8"/>
      <c r="WI2" s="8"/>
      <c r="WJ2" s="8"/>
      <c r="WK2" s="8"/>
      <c r="WL2" s="8"/>
      <c r="WM2" s="8"/>
      <c r="WN2" s="8"/>
      <c r="WO2" s="8"/>
      <c r="WP2" s="8"/>
      <c r="WQ2" s="8"/>
      <c r="WR2" s="8"/>
      <c r="WS2" s="8"/>
      <c r="WT2" s="8"/>
      <c r="WU2" s="8"/>
      <c r="WV2" s="8"/>
      <c r="WW2" s="8"/>
      <c r="WX2" s="8"/>
      <c r="WY2" s="8"/>
      <c r="WZ2" s="8"/>
      <c r="XA2" s="8"/>
      <c r="XB2" s="8"/>
      <c r="XC2" s="8"/>
      <c r="XD2" s="8"/>
      <c r="XE2" s="8"/>
      <c r="XF2" s="8"/>
      <c r="XG2" s="8"/>
      <c r="XH2" s="8"/>
      <c r="XI2" s="8"/>
      <c r="XJ2" s="8"/>
      <c r="XK2" s="8"/>
      <c r="XL2" s="8"/>
      <c r="XM2" s="8"/>
      <c r="XN2" s="8"/>
      <c r="XO2" s="8"/>
      <c r="XP2" s="8"/>
      <c r="XQ2" s="8"/>
      <c r="XR2" s="8"/>
      <c r="XS2" s="8"/>
      <c r="XT2" s="8"/>
      <c r="XU2" s="8"/>
      <c r="XV2" s="8"/>
      <c r="XW2" s="8"/>
      <c r="XX2" s="8"/>
      <c r="XY2" s="8"/>
      <c r="XZ2" s="8"/>
      <c r="YA2" s="8"/>
      <c r="YB2" s="8"/>
      <c r="YC2" s="8"/>
      <c r="YD2" s="8"/>
      <c r="YE2" s="8"/>
      <c r="YF2" s="8"/>
      <c r="YG2" s="8"/>
      <c r="YH2" s="8"/>
      <c r="YI2" s="8"/>
      <c r="YJ2" s="8"/>
      <c r="YK2" s="8"/>
      <c r="YL2" s="8"/>
      <c r="YM2" s="8"/>
      <c r="YN2" s="8"/>
      <c r="YO2" s="8"/>
      <c r="YP2" s="8"/>
      <c r="YQ2" s="8"/>
      <c r="YR2" s="8"/>
      <c r="YS2" s="8"/>
      <c r="YT2" s="8"/>
      <c r="YU2" s="8"/>
      <c r="YV2" s="8"/>
      <c r="YW2" s="8"/>
      <c r="YX2" s="8"/>
      <c r="YY2" s="8"/>
      <c r="YZ2" s="8"/>
      <c r="ZA2" s="8"/>
      <c r="ZB2" s="8"/>
      <c r="ZC2" s="8"/>
      <c r="ZD2" s="8"/>
      <c r="ZE2" s="8"/>
      <c r="ZF2" s="8"/>
      <c r="ZG2" s="8"/>
      <c r="ZH2" s="8"/>
      <c r="ZI2" s="8"/>
      <c r="ZJ2" s="8"/>
      <c r="ZK2" s="8"/>
      <c r="ZL2" s="8"/>
      <c r="ZM2" s="8"/>
      <c r="ZN2" s="8"/>
      <c r="ZO2" s="8"/>
      <c r="ZP2" s="8"/>
      <c r="ZQ2" s="8"/>
      <c r="ZR2" s="8"/>
      <c r="ZS2" s="8"/>
      <c r="ZT2" s="8"/>
      <c r="ZU2" s="8"/>
      <c r="ZV2" s="8"/>
      <c r="ZW2" s="8"/>
      <c r="ZX2" s="8"/>
      <c r="ZY2" s="8"/>
      <c r="ZZ2" s="8"/>
      <c r="AAA2" s="8"/>
      <c r="AAB2" s="8"/>
      <c r="AAC2" s="8"/>
      <c r="AAD2" s="8"/>
      <c r="AAE2" s="8"/>
      <c r="AAF2" s="8"/>
    </row>
    <row r="3" spans="2:708">
      <c r="B3" s="9" t="s">
        <v>12</v>
      </c>
      <c r="C3" s="9"/>
      <c r="D3" s="10"/>
      <c r="AD3" s="7"/>
      <c r="AE3" s="7"/>
      <c r="AF3" s="7"/>
      <c r="AG3" s="7"/>
      <c r="AH3" s="7"/>
    </row>
    <row r="4" spans="2:708">
      <c r="B4" s="9" t="s">
        <v>13</v>
      </c>
      <c r="C4" s="9"/>
      <c r="D4" s="10"/>
      <c r="AD4" s="7"/>
      <c r="AE4" s="7"/>
      <c r="AF4" s="7"/>
      <c r="AG4" s="7"/>
      <c r="AH4" s="7"/>
    </row>
    <row r="5" spans="2:708">
      <c r="B5" s="9" t="s">
        <v>14</v>
      </c>
      <c r="C5" s="9"/>
      <c r="D5" s="10"/>
      <c r="AD5" s="7"/>
      <c r="AE5" s="7"/>
      <c r="AF5" s="7"/>
      <c r="AG5" s="7"/>
      <c r="AH5" s="7"/>
    </row>
    <row r="6" spans="2:708">
      <c r="B6" s="9" t="s">
        <v>28</v>
      </c>
      <c r="C6" s="9"/>
      <c r="D6" s="33"/>
      <c r="F6" s="11"/>
      <c r="G6" s="11"/>
      <c r="H6" s="11"/>
      <c r="AD6" s="7"/>
      <c r="AE6" s="7"/>
      <c r="AF6" s="7"/>
      <c r="AG6" s="7"/>
      <c r="AH6" s="7"/>
    </row>
    <row r="7" spans="2:708">
      <c r="B7" s="9" t="s">
        <v>0</v>
      </c>
      <c r="C7" s="9"/>
      <c r="D7" s="12"/>
      <c r="O7" s="13"/>
      <c r="AD7" s="7"/>
      <c r="AE7" s="7"/>
      <c r="AF7" s="7"/>
      <c r="AG7" s="7"/>
      <c r="AH7" s="7"/>
    </row>
    <row r="8" spans="2:708">
      <c r="B8" s="9"/>
      <c r="C8" s="9"/>
      <c r="AD8" s="7"/>
      <c r="AE8" s="7"/>
      <c r="AF8" s="7"/>
      <c r="AG8" s="7"/>
      <c r="AH8" s="7"/>
    </row>
    <row r="9" spans="2:708" ht="15.5">
      <c r="B9" s="14" t="s">
        <v>29</v>
      </c>
      <c r="C9" s="14"/>
      <c r="D9" s="14"/>
      <c r="E9" s="14"/>
      <c r="F9" s="14"/>
      <c r="G9" s="14"/>
      <c r="H9" s="14"/>
      <c r="I9" s="14"/>
      <c r="J9" s="14"/>
      <c r="K9" s="14"/>
      <c r="L9" s="14"/>
      <c r="AD9" s="7"/>
      <c r="AE9" s="7"/>
      <c r="AF9" s="7"/>
      <c r="AG9" s="7"/>
      <c r="AH9" s="7"/>
    </row>
    <row r="10" spans="2:708">
      <c r="C10" s="9"/>
      <c r="M10" s="15"/>
      <c r="N10" s="15"/>
      <c r="O10" s="15"/>
      <c r="P10" s="15"/>
      <c r="Q10" s="15"/>
      <c r="R10" s="15"/>
      <c r="AD10" s="7"/>
      <c r="AE10" s="7"/>
      <c r="AF10" s="7"/>
      <c r="AG10" s="7"/>
      <c r="AH10" s="7"/>
    </row>
    <row r="11" spans="2:708">
      <c r="B11" s="16" t="str">
        <f>+IF(D7="","Pick a currency.","All currency figures in " &amp; D7 &amp;".")</f>
        <v>Pick a currency.</v>
      </c>
      <c r="C11" s="9"/>
      <c r="M11" s="15"/>
      <c r="N11" s="15"/>
      <c r="O11" s="15"/>
      <c r="P11" s="15"/>
      <c r="Q11" s="15"/>
      <c r="R11" s="15"/>
      <c r="AD11" s="7"/>
      <c r="AE11" s="7"/>
      <c r="AF11" s="7"/>
      <c r="AG11" s="7"/>
      <c r="AH11" s="7"/>
    </row>
    <row r="12" spans="2:708">
      <c r="M12" s="15"/>
      <c r="N12" s="15"/>
      <c r="O12" s="15"/>
      <c r="P12" s="15"/>
      <c r="Q12" s="15"/>
      <c r="R12" s="15"/>
      <c r="AD12" s="7"/>
      <c r="AE12" s="7"/>
      <c r="AF12" s="7"/>
      <c r="AG12" s="7"/>
      <c r="AH12" s="7"/>
    </row>
    <row r="13" spans="2:708" ht="15" thickBot="1">
      <c r="D13" s="17" t="s">
        <v>43</v>
      </c>
      <c r="E13" s="17" t="s">
        <v>44</v>
      </c>
      <c r="F13" s="17" t="s">
        <v>45</v>
      </c>
      <c r="G13" s="17" t="s">
        <v>46</v>
      </c>
      <c r="H13" s="17" t="s">
        <v>47</v>
      </c>
      <c r="M13" s="15"/>
      <c r="N13" s="15"/>
      <c r="O13" s="15" t="s">
        <v>15</v>
      </c>
      <c r="P13" s="15"/>
      <c r="Q13" s="18" t="s">
        <v>2</v>
      </c>
      <c r="R13" s="18"/>
      <c r="AD13" s="7"/>
      <c r="AE13" s="7"/>
      <c r="AF13" s="7"/>
      <c r="AG13" s="7"/>
      <c r="AH13" s="7"/>
    </row>
    <row r="14" spans="2:708">
      <c r="B14" s="9" t="s">
        <v>66</v>
      </c>
      <c r="D14" s="19"/>
      <c r="E14" s="19"/>
      <c r="F14" s="20"/>
      <c r="G14" s="20"/>
      <c r="H14" s="20"/>
      <c r="M14" s="15"/>
      <c r="N14" s="15"/>
      <c r="O14" s="15" t="s">
        <v>16</v>
      </c>
      <c r="P14" s="15"/>
      <c r="Q14" s="18" t="s">
        <v>3</v>
      </c>
      <c r="R14" s="18"/>
      <c r="AD14" s="7"/>
      <c r="AE14" s="7"/>
      <c r="AF14" s="7"/>
      <c r="AG14" s="7"/>
      <c r="AH14" s="7"/>
    </row>
    <row r="15" spans="2:708">
      <c r="B15" s="9" t="s">
        <v>30</v>
      </c>
      <c r="D15" s="19"/>
      <c r="E15" s="19"/>
      <c r="F15" s="20"/>
      <c r="G15" s="20"/>
      <c r="H15" s="20"/>
      <c r="M15" s="15"/>
      <c r="N15" s="15"/>
      <c r="O15" s="15" t="s">
        <v>17</v>
      </c>
      <c r="P15" s="15"/>
      <c r="Q15" s="18" t="s">
        <v>4</v>
      </c>
      <c r="R15" s="18"/>
      <c r="AD15" s="7"/>
      <c r="AE15" s="7"/>
      <c r="AF15" s="7"/>
      <c r="AG15" s="7"/>
      <c r="AH15" s="7"/>
    </row>
    <row r="16" spans="2:708">
      <c r="B16" s="9" t="s">
        <v>67</v>
      </c>
      <c r="D16" s="19"/>
      <c r="E16" s="19"/>
      <c r="F16" s="20"/>
      <c r="G16" s="20"/>
      <c r="H16" s="20"/>
      <c r="M16" s="15"/>
      <c r="N16" s="15"/>
      <c r="O16" s="15" t="s">
        <v>18</v>
      </c>
      <c r="P16" s="15"/>
      <c r="Q16" s="18" t="s">
        <v>5</v>
      </c>
      <c r="R16" s="18"/>
      <c r="AD16" s="7"/>
      <c r="AE16" s="7"/>
      <c r="AF16" s="7"/>
      <c r="AG16" s="7"/>
      <c r="AH16" s="7"/>
    </row>
    <row r="17" spans="2:34">
      <c r="B17" s="9" t="s">
        <v>88</v>
      </c>
      <c r="D17" s="19"/>
      <c r="E17" s="19"/>
      <c r="F17" s="20"/>
      <c r="G17" s="20"/>
      <c r="H17" s="20"/>
      <c r="M17" s="15"/>
      <c r="N17" s="15"/>
      <c r="O17" s="15" t="s">
        <v>19</v>
      </c>
      <c r="P17" s="15"/>
      <c r="Q17" s="18" t="s">
        <v>6</v>
      </c>
      <c r="R17" s="18"/>
      <c r="AD17" s="7"/>
      <c r="AE17" s="7"/>
      <c r="AF17" s="7"/>
      <c r="AG17" s="7"/>
      <c r="AH17" s="7"/>
    </row>
    <row r="18" spans="2:34">
      <c r="B18" s="9" t="s">
        <v>31</v>
      </c>
      <c r="D18" s="19"/>
      <c r="E18" s="19"/>
      <c r="F18" s="20"/>
      <c r="G18" s="20"/>
      <c r="H18" s="20"/>
      <c r="M18" s="15"/>
      <c r="N18" s="15"/>
      <c r="O18" s="15" t="s">
        <v>20</v>
      </c>
      <c r="P18" s="15"/>
      <c r="Q18" s="21" t="s">
        <v>1</v>
      </c>
      <c r="R18" s="18"/>
      <c r="AD18" s="7"/>
      <c r="AE18" s="7"/>
      <c r="AF18" s="7"/>
      <c r="AG18" s="7"/>
      <c r="AH18" s="7"/>
    </row>
    <row r="19" spans="2:34">
      <c r="B19" s="25" t="s">
        <v>32</v>
      </c>
      <c r="D19" s="22">
        <f>+SUM(D14:D18)</f>
        <v>0</v>
      </c>
      <c r="E19" s="22">
        <f t="shared" ref="E19" si="0">+SUM(E14:E18)</f>
        <v>0</v>
      </c>
      <c r="F19" s="22">
        <f t="shared" ref="F19" si="1">+SUM(F14:F18)</f>
        <v>0</v>
      </c>
      <c r="G19" s="22">
        <f t="shared" ref="G19" si="2">+SUM(G14:G18)</f>
        <v>0</v>
      </c>
      <c r="H19" s="22">
        <f t="shared" ref="H19" si="3">+SUM(H14:H18)</f>
        <v>0</v>
      </c>
      <c r="M19" s="15"/>
      <c r="N19" s="15"/>
      <c r="O19" s="15" t="s">
        <v>21</v>
      </c>
      <c r="P19" s="15"/>
      <c r="Q19" s="15" t="s">
        <v>87</v>
      </c>
      <c r="R19" s="18"/>
      <c r="AD19" s="7"/>
      <c r="AE19" s="7"/>
      <c r="AF19" s="7"/>
      <c r="AG19" s="7"/>
      <c r="AH19" s="7"/>
    </row>
    <row r="20" spans="2:34">
      <c r="B20" s="9" t="s">
        <v>33</v>
      </c>
      <c r="D20" s="19"/>
      <c r="E20" s="19"/>
      <c r="F20" s="20"/>
      <c r="G20" s="20"/>
      <c r="H20" s="20"/>
      <c r="M20" s="15"/>
      <c r="N20" s="15"/>
      <c r="O20" s="15" t="s">
        <v>22</v>
      </c>
      <c r="P20" s="15"/>
      <c r="Q20" s="18" t="s">
        <v>7</v>
      </c>
      <c r="R20" s="18"/>
      <c r="AD20" s="7"/>
      <c r="AE20" s="7"/>
      <c r="AF20" s="7"/>
      <c r="AG20" s="7"/>
      <c r="AH20" s="7"/>
    </row>
    <row r="21" spans="2:34">
      <c r="B21" s="9" t="s">
        <v>34</v>
      </c>
      <c r="D21" s="19"/>
      <c r="E21" s="19"/>
      <c r="F21" s="20"/>
      <c r="G21" s="20"/>
      <c r="H21" s="20"/>
      <c r="M21" s="15"/>
      <c r="N21" s="15"/>
      <c r="O21" s="15" t="s">
        <v>23</v>
      </c>
      <c r="P21" s="15"/>
      <c r="Q21" s="18"/>
      <c r="R21" s="18"/>
      <c r="AD21" s="7"/>
      <c r="AE21" s="7"/>
      <c r="AF21" s="7"/>
      <c r="AG21" s="7"/>
      <c r="AH21" s="7"/>
    </row>
    <row r="22" spans="2:34">
      <c r="B22" s="9" t="s">
        <v>35</v>
      </c>
      <c r="D22" s="19"/>
      <c r="E22" s="19"/>
      <c r="F22" s="20"/>
      <c r="G22" s="20"/>
      <c r="H22" s="20"/>
      <c r="M22" s="15"/>
      <c r="N22" s="15"/>
      <c r="O22" s="15" t="s">
        <v>24</v>
      </c>
      <c r="P22" s="15"/>
      <c r="Q22" s="18"/>
      <c r="R22" s="18"/>
      <c r="AD22" s="7"/>
      <c r="AE22" s="7"/>
      <c r="AF22" s="7"/>
      <c r="AG22" s="7"/>
      <c r="AH22" s="7"/>
    </row>
    <row r="23" spans="2:34">
      <c r="B23" s="9" t="s">
        <v>36</v>
      </c>
      <c r="D23" s="19"/>
      <c r="E23" s="19"/>
      <c r="F23" s="20"/>
      <c r="G23" s="20"/>
      <c r="H23" s="20"/>
      <c r="M23" s="15"/>
      <c r="N23" s="15"/>
      <c r="O23" s="15" t="s">
        <v>25</v>
      </c>
      <c r="P23" s="15"/>
      <c r="Q23" s="18"/>
      <c r="R23" s="18"/>
      <c r="AD23" s="7"/>
      <c r="AE23" s="7"/>
      <c r="AF23" s="7"/>
      <c r="AG23" s="7"/>
      <c r="AH23" s="7"/>
    </row>
    <row r="24" spans="2:34">
      <c r="B24" s="9" t="s">
        <v>37</v>
      </c>
      <c r="D24" s="19"/>
      <c r="E24" s="19"/>
      <c r="F24" s="20"/>
      <c r="G24" s="20"/>
      <c r="H24" s="20"/>
      <c r="M24" s="15"/>
      <c r="N24" s="15"/>
      <c r="O24" s="15" t="s">
        <v>26</v>
      </c>
      <c r="P24" s="15"/>
      <c r="Q24" s="18"/>
      <c r="R24" s="18"/>
      <c r="AD24" s="7"/>
      <c r="AE24" s="7"/>
      <c r="AF24" s="7"/>
      <c r="AG24" s="7"/>
      <c r="AH24" s="7"/>
    </row>
    <row r="25" spans="2:34">
      <c r="B25" s="9" t="s">
        <v>38</v>
      </c>
      <c r="D25" s="19"/>
      <c r="E25" s="19"/>
      <c r="F25" s="20"/>
      <c r="G25" s="20"/>
      <c r="H25" s="20"/>
      <c r="M25" s="15"/>
      <c r="N25" s="15"/>
      <c r="O25" s="15" t="s">
        <v>27</v>
      </c>
      <c r="P25" s="15"/>
      <c r="Q25" s="18"/>
      <c r="R25" s="18"/>
      <c r="AD25" s="7"/>
      <c r="AE25" s="7"/>
      <c r="AF25" s="7"/>
      <c r="AG25" s="7"/>
      <c r="AH25" s="7"/>
    </row>
    <row r="26" spans="2:34">
      <c r="B26" s="9" t="s">
        <v>39</v>
      </c>
      <c r="D26" s="19"/>
      <c r="E26" s="19"/>
      <c r="F26" s="20"/>
      <c r="G26" s="20"/>
      <c r="H26" s="20"/>
      <c r="M26" s="15"/>
      <c r="N26" s="15"/>
      <c r="O26" s="15"/>
      <c r="P26" s="15"/>
      <c r="Q26" s="18"/>
      <c r="R26" s="18"/>
      <c r="AD26" s="7"/>
      <c r="AE26" s="7"/>
      <c r="AF26" s="7"/>
      <c r="AG26" s="7"/>
      <c r="AH26" s="7"/>
    </row>
    <row r="27" spans="2:34">
      <c r="B27" s="25" t="s">
        <v>40</v>
      </c>
      <c r="D27" s="22">
        <f>+SUM(D20:D26)</f>
        <v>0</v>
      </c>
      <c r="E27" s="22">
        <f t="shared" ref="E27:H27" si="4">+SUM(E20:E26)</f>
        <v>0</v>
      </c>
      <c r="F27" s="22">
        <f t="shared" si="4"/>
        <v>0</v>
      </c>
      <c r="G27" s="22">
        <f t="shared" si="4"/>
        <v>0</v>
      </c>
      <c r="H27" s="22">
        <f t="shared" si="4"/>
        <v>0</v>
      </c>
      <c r="M27" s="15"/>
      <c r="N27" s="15"/>
      <c r="O27" s="15"/>
      <c r="P27" s="15"/>
      <c r="Q27" s="18"/>
      <c r="R27" s="18"/>
      <c r="AD27" s="7"/>
      <c r="AE27" s="7"/>
      <c r="AF27" s="7"/>
      <c r="AG27" s="7"/>
      <c r="AH27" s="7"/>
    </row>
    <row r="28" spans="2:34">
      <c r="B28" s="9" t="s">
        <v>41</v>
      </c>
      <c r="C28" s="9"/>
      <c r="D28" s="22">
        <f>+D19-D27</f>
        <v>0</v>
      </c>
      <c r="E28" s="22">
        <f>+E19-E27</f>
        <v>0</v>
      </c>
      <c r="F28" s="22">
        <f>+F19-F27</f>
        <v>0</v>
      </c>
      <c r="G28" s="22">
        <f>+G19-G27</f>
        <v>0</v>
      </c>
      <c r="H28" s="22">
        <f>+H19-H27</f>
        <v>0</v>
      </c>
      <c r="M28" s="15"/>
      <c r="N28" s="15"/>
      <c r="O28" s="15"/>
      <c r="P28" s="15"/>
      <c r="Q28" s="18"/>
      <c r="R28" s="18"/>
      <c r="AD28" s="7"/>
      <c r="AE28" s="7"/>
      <c r="AF28" s="7"/>
      <c r="AG28" s="7"/>
      <c r="AH28" s="7"/>
    </row>
    <row r="29" spans="2:34">
      <c r="B29" s="9" t="s">
        <v>42</v>
      </c>
      <c r="C29" s="9"/>
      <c r="D29" s="19"/>
      <c r="E29" s="19"/>
      <c r="F29" s="20"/>
      <c r="G29" s="20"/>
      <c r="H29" s="20"/>
      <c r="Q29" s="6"/>
      <c r="R29" s="6"/>
      <c r="AD29" s="7"/>
      <c r="AE29" s="7"/>
      <c r="AF29" s="7"/>
      <c r="AG29" s="7"/>
      <c r="AH29" s="7"/>
    </row>
    <row r="30" spans="2:34" ht="15" thickBot="1">
      <c r="B30" s="25" t="s">
        <v>48</v>
      </c>
      <c r="C30" s="9"/>
      <c r="D30" s="23">
        <f>+D28-D29</f>
        <v>0</v>
      </c>
      <c r="E30" s="23">
        <f t="shared" ref="E30:H30" si="5">+E28-E29</f>
        <v>0</v>
      </c>
      <c r="F30" s="23">
        <f t="shared" si="5"/>
        <v>0</v>
      </c>
      <c r="G30" s="23">
        <f t="shared" si="5"/>
        <v>0</v>
      </c>
      <c r="H30" s="23">
        <f t="shared" si="5"/>
        <v>0</v>
      </c>
      <c r="Q30" s="6"/>
      <c r="R30" s="6"/>
      <c r="AD30" s="7"/>
      <c r="AE30" s="7"/>
      <c r="AF30" s="7"/>
      <c r="AG30" s="7"/>
      <c r="AH30" s="7"/>
    </row>
    <row r="31" spans="2:34" ht="15" thickTop="1">
      <c r="B31" s="9"/>
      <c r="D31" s="24"/>
      <c r="E31" s="24"/>
      <c r="F31" s="24"/>
      <c r="G31" s="24"/>
      <c r="H31" s="24"/>
      <c r="Q31" s="6"/>
      <c r="R31" s="6"/>
      <c r="AD31" s="7"/>
      <c r="AE31" s="7"/>
      <c r="AF31" s="7"/>
      <c r="AG31" s="7"/>
      <c r="AH31" s="7"/>
    </row>
    <row r="32" spans="2:34">
      <c r="C32" s="9"/>
      <c r="R32" s="6"/>
      <c r="AD32" s="7"/>
      <c r="AE32" s="7"/>
      <c r="AF32" s="7"/>
      <c r="AG32" s="7"/>
      <c r="AH32" s="7"/>
    </row>
    <row r="33" spans="2:34" ht="15.5">
      <c r="B33" s="14" t="s">
        <v>49</v>
      </c>
      <c r="C33" s="14"/>
      <c r="D33" s="14"/>
      <c r="E33" s="14"/>
      <c r="F33" s="14"/>
      <c r="G33" s="14"/>
      <c r="H33" s="14"/>
      <c r="I33" s="14"/>
      <c r="J33" s="14"/>
      <c r="K33" s="14"/>
      <c r="L33" s="14"/>
      <c r="R33" s="6"/>
      <c r="AD33" s="7"/>
      <c r="AE33" s="7"/>
      <c r="AF33" s="7"/>
      <c r="AG33" s="7"/>
      <c r="AH33" s="7"/>
    </row>
    <row r="34" spans="2:34">
      <c r="B34" s="9"/>
      <c r="C34" s="9"/>
      <c r="R34" s="6"/>
      <c r="AD34" s="7"/>
      <c r="AE34" s="7"/>
      <c r="AF34" s="7"/>
      <c r="AG34" s="7"/>
      <c r="AH34" s="7"/>
    </row>
    <row r="35" spans="2:34" ht="15" thickBot="1">
      <c r="D35" s="17" t="str">
        <f>+D13</f>
        <v>Year -2 (2022)</v>
      </c>
      <c r="E35" s="17" t="str">
        <f>+E13</f>
        <v>Year -1 (2023)</v>
      </c>
      <c r="F35" s="17" t="str">
        <f>+F13</f>
        <v>Current (2024)</v>
      </c>
      <c r="G35" s="17" t="str">
        <f>+G13</f>
        <v>Year +1 (2025)</v>
      </c>
      <c r="H35" s="17" t="str">
        <f>+H13</f>
        <v>Year +2 (2026)</v>
      </c>
      <c r="R35" s="6"/>
      <c r="AD35" s="7"/>
      <c r="AE35" s="7"/>
      <c r="AF35" s="7"/>
      <c r="AG35" s="7"/>
      <c r="AH35" s="7"/>
    </row>
    <row r="36" spans="2:34">
      <c r="B36" s="9" t="s">
        <v>50</v>
      </c>
      <c r="D36" s="19"/>
      <c r="E36" s="19"/>
      <c r="F36" s="20"/>
      <c r="G36" s="20"/>
      <c r="H36" s="20"/>
      <c r="R36" s="6"/>
      <c r="AD36" s="7"/>
      <c r="AE36" s="7"/>
      <c r="AF36" s="7"/>
      <c r="AG36" s="7"/>
      <c r="AH36" s="7"/>
    </row>
    <row r="37" spans="2:34">
      <c r="B37" s="9" t="s">
        <v>65</v>
      </c>
      <c r="D37" s="19"/>
      <c r="E37" s="19"/>
      <c r="F37" s="20"/>
      <c r="G37" s="20"/>
      <c r="H37" s="20"/>
      <c r="R37" s="6"/>
      <c r="AD37" s="7"/>
      <c r="AE37" s="7"/>
      <c r="AF37" s="7"/>
      <c r="AG37" s="7"/>
      <c r="AH37" s="7"/>
    </row>
    <row r="38" spans="2:34">
      <c r="B38" s="9" t="s">
        <v>51</v>
      </c>
      <c r="D38" s="19"/>
      <c r="E38" s="19"/>
      <c r="F38" s="20"/>
      <c r="G38" s="20"/>
      <c r="H38" s="20"/>
      <c r="R38" s="6"/>
      <c r="AD38" s="7"/>
      <c r="AE38" s="7"/>
      <c r="AF38" s="7"/>
      <c r="AG38" s="7"/>
      <c r="AH38" s="7"/>
    </row>
    <row r="39" spans="2:34">
      <c r="B39" s="9" t="s">
        <v>52</v>
      </c>
      <c r="D39" s="19"/>
      <c r="E39" s="19"/>
      <c r="F39" s="20"/>
      <c r="G39" s="20"/>
      <c r="H39" s="20"/>
      <c r="Q39" s="6"/>
      <c r="R39" s="6"/>
      <c r="AD39" s="7"/>
      <c r="AE39" s="7"/>
      <c r="AF39" s="7"/>
      <c r="AG39" s="7"/>
      <c r="AH39" s="7"/>
    </row>
    <row r="40" spans="2:34">
      <c r="B40" s="9" t="s">
        <v>53</v>
      </c>
      <c r="D40" s="19"/>
      <c r="E40" s="19"/>
      <c r="F40" s="20"/>
      <c r="G40" s="20"/>
      <c r="H40" s="20"/>
      <c r="Q40" s="6"/>
      <c r="R40" s="6"/>
      <c r="AD40" s="7"/>
      <c r="AE40" s="7"/>
      <c r="AF40" s="7"/>
      <c r="AG40" s="7"/>
      <c r="AH40" s="7"/>
    </row>
    <row r="41" spans="2:34">
      <c r="B41" s="9" t="s">
        <v>54</v>
      </c>
      <c r="D41" s="19"/>
      <c r="E41" s="19"/>
      <c r="F41" s="20"/>
      <c r="G41" s="20"/>
      <c r="H41" s="20"/>
      <c r="Q41" s="6"/>
      <c r="R41" s="6"/>
      <c r="AD41" s="7"/>
      <c r="AE41" s="7"/>
      <c r="AF41" s="7"/>
      <c r="AG41" s="7"/>
      <c r="AH41" s="7"/>
    </row>
    <row r="42" spans="2:34">
      <c r="B42" s="9" t="s">
        <v>55</v>
      </c>
      <c r="D42" s="19"/>
      <c r="E42" s="19"/>
      <c r="F42" s="20"/>
      <c r="G42" s="20"/>
      <c r="H42" s="20"/>
      <c r="Q42" s="1"/>
      <c r="R42" s="6"/>
      <c r="AD42" s="7"/>
      <c r="AE42" s="7"/>
      <c r="AF42" s="7"/>
      <c r="AG42" s="7"/>
      <c r="AH42" s="7"/>
    </row>
    <row r="43" spans="2:34">
      <c r="B43" s="9" t="s">
        <v>56</v>
      </c>
      <c r="D43" s="19"/>
      <c r="E43" s="19"/>
      <c r="F43" s="20"/>
      <c r="G43" s="20"/>
      <c r="H43" s="20"/>
      <c r="Q43" s="6"/>
      <c r="R43" s="6"/>
      <c r="AD43" s="7"/>
      <c r="AE43" s="7"/>
      <c r="AF43" s="7"/>
      <c r="AG43" s="7"/>
      <c r="AH43" s="7"/>
    </row>
    <row r="44" spans="2:34">
      <c r="B44" s="25" t="s">
        <v>57</v>
      </c>
      <c r="D44" s="22">
        <f>+SUM(D36:D43)</f>
        <v>0</v>
      </c>
      <c r="E44" s="22">
        <f t="shared" ref="E44:H44" si="6">+SUM(E36:E43)</f>
        <v>0</v>
      </c>
      <c r="F44" s="22">
        <f t="shared" si="6"/>
        <v>0</v>
      </c>
      <c r="G44" s="22">
        <f t="shared" si="6"/>
        <v>0</v>
      </c>
      <c r="H44" s="22">
        <f t="shared" si="6"/>
        <v>0</v>
      </c>
      <c r="AD44" s="7"/>
      <c r="AE44" s="7"/>
      <c r="AF44" s="7"/>
      <c r="AG44" s="7"/>
      <c r="AH44" s="7"/>
    </row>
    <row r="45" spans="2:34">
      <c r="B45" s="9" t="s">
        <v>58</v>
      </c>
      <c r="D45" s="19"/>
      <c r="E45" s="19"/>
      <c r="F45" s="20"/>
      <c r="G45" s="20"/>
      <c r="H45" s="20"/>
      <c r="Q45" s="6"/>
      <c r="R45" s="6"/>
      <c r="AD45" s="7"/>
      <c r="AE45" s="7"/>
      <c r="AF45" s="7"/>
      <c r="AG45" s="7"/>
      <c r="AH45" s="7"/>
    </row>
    <row r="46" spans="2:34">
      <c r="B46" s="9" t="s">
        <v>59</v>
      </c>
      <c r="D46" s="19"/>
      <c r="E46" s="19"/>
      <c r="F46" s="20"/>
      <c r="G46" s="20"/>
      <c r="H46" s="20"/>
      <c r="AD46" s="7"/>
      <c r="AE46" s="7"/>
      <c r="AF46" s="7"/>
      <c r="AG46" s="7"/>
      <c r="AH46" s="7"/>
    </row>
    <row r="47" spans="2:34">
      <c r="B47" s="9" t="s">
        <v>60</v>
      </c>
      <c r="D47" s="19"/>
      <c r="E47" s="19"/>
      <c r="F47" s="20"/>
      <c r="G47" s="20"/>
      <c r="H47" s="20"/>
      <c r="AD47" s="7"/>
      <c r="AE47" s="7"/>
      <c r="AF47" s="7"/>
      <c r="AG47" s="7"/>
      <c r="AH47" s="7"/>
    </row>
    <row r="48" spans="2:34">
      <c r="B48" s="9" t="s">
        <v>61</v>
      </c>
      <c r="D48" s="19"/>
      <c r="E48" s="19"/>
      <c r="F48" s="20"/>
      <c r="G48" s="20"/>
      <c r="H48" s="20"/>
      <c r="AD48" s="7"/>
      <c r="AE48" s="7"/>
      <c r="AF48" s="7"/>
      <c r="AG48" s="7"/>
      <c r="AH48" s="7"/>
    </row>
    <row r="49" spans="2:34">
      <c r="B49" s="9" t="s">
        <v>62</v>
      </c>
      <c r="D49" s="19"/>
      <c r="E49" s="19"/>
      <c r="F49" s="20"/>
      <c r="G49" s="20"/>
      <c r="H49" s="20"/>
      <c r="AD49" s="7"/>
      <c r="AE49" s="7"/>
      <c r="AF49" s="7"/>
      <c r="AG49" s="7"/>
      <c r="AH49" s="7"/>
    </row>
    <row r="50" spans="2:34">
      <c r="B50" s="9" t="s">
        <v>63</v>
      </c>
      <c r="D50" s="19"/>
      <c r="E50" s="19"/>
      <c r="F50" s="20"/>
      <c r="G50" s="20"/>
      <c r="H50" s="20"/>
      <c r="AD50" s="7"/>
      <c r="AE50" s="7"/>
      <c r="AF50" s="7"/>
      <c r="AG50" s="7"/>
      <c r="AH50" s="7"/>
    </row>
    <row r="51" spans="2:34">
      <c r="B51" s="25" t="s">
        <v>64</v>
      </c>
      <c r="D51" s="22">
        <f>+SUM(D45:D50)</f>
        <v>0</v>
      </c>
      <c r="E51" s="22">
        <f t="shared" ref="E51:H51" si="7">+SUM(E45:E50)</f>
        <v>0</v>
      </c>
      <c r="F51" s="22">
        <f t="shared" si="7"/>
        <v>0</v>
      </c>
      <c r="G51" s="22">
        <f t="shared" si="7"/>
        <v>0</v>
      </c>
      <c r="H51" s="22">
        <f t="shared" si="7"/>
        <v>0</v>
      </c>
      <c r="AD51" s="7"/>
      <c r="AE51" s="7"/>
      <c r="AF51" s="7"/>
      <c r="AG51" s="7"/>
      <c r="AH51" s="7"/>
    </row>
    <row r="52" spans="2:34">
      <c r="B52" s="25"/>
      <c r="D52" s="24"/>
      <c r="E52" s="24"/>
      <c r="F52" s="24"/>
      <c r="G52" s="24"/>
      <c r="H52" s="24"/>
      <c r="AD52" s="7"/>
      <c r="AE52" s="7"/>
      <c r="AF52" s="7"/>
      <c r="AG52" s="7"/>
      <c r="AH52" s="7"/>
    </row>
    <row r="53" spans="2:34">
      <c r="B53" s="16" t="s">
        <v>8</v>
      </c>
      <c r="C53" s="26"/>
      <c r="D53" s="27">
        <f>+D44-D51</f>
        <v>0</v>
      </c>
      <c r="E53" s="27">
        <f t="shared" ref="E53:H53" si="8">+E44-E51</f>
        <v>0</v>
      </c>
      <c r="F53" s="27">
        <f t="shared" si="8"/>
        <v>0</v>
      </c>
      <c r="G53" s="27">
        <f t="shared" si="8"/>
        <v>0</v>
      </c>
      <c r="H53" s="27">
        <f t="shared" si="8"/>
        <v>0</v>
      </c>
      <c r="Q53" s="6"/>
      <c r="R53" s="6"/>
      <c r="AD53" s="7"/>
      <c r="AE53" s="7"/>
      <c r="AF53" s="7"/>
      <c r="AG53" s="7"/>
      <c r="AH53" s="7"/>
    </row>
    <row r="54" spans="2:34">
      <c r="B54" s="26"/>
      <c r="C54" s="26"/>
      <c r="D54" s="26"/>
      <c r="E54" s="26"/>
      <c r="F54" s="26"/>
      <c r="G54" s="26"/>
      <c r="H54" s="26"/>
      <c r="Q54" s="1"/>
      <c r="R54" s="6"/>
      <c r="AD54" s="7"/>
      <c r="AE54" s="7"/>
      <c r="AF54" s="7"/>
      <c r="AG54" s="7"/>
      <c r="AH54" s="7"/>
    </row>
    <row r="55" spans="2:34" ht="15.5">
      <c r="B55" s="14" t="s">
        <v>68</v>
      </c>
      <c r="C55" s="14"/>
      <c r="D55" s="14"/>
      <c r="E55" s="14"/>
      <c r="F55" s="14"/>
      <c r="G55" s="14"/>
      <c r="H55" s="14"/>
      <c r="I55" s="14"/>
      <c r="J55" s="14"/>
      <c r="K55" s="14"/>
      <c r="L55" s="14"/>
      <c r="Q55" s="1"/>
      <c r="R55" s="6"/>
      <c r="AD55" s="7"/>
      <c r="AE55" s="7"/>
      <c r="AF55" s="7"/>
      <c r="AG55" s="7"/>
      <c r="AH55" s="7"/>
    </row>
    <row r="56" spans="2:34">
      <c r="B56" s="9"/>
      <c r="C56" s="9"/>
      <c r="D56" s="30">
        <v>44926</v>
      </c>
      <c r="E56" s="30">
        <v>45291</v>
      </c>
      <c r="F56" s="30">
        <v>45517</v>
      </c>
      <c r="G56" s="30">
        <v>46022</v>
      </c>
      <c r="H56" s="30">
        <v>46387</v>
      </c>
      <c r="Q56" s="1"/>
      <c r="R56" s="6"/>
      <c r="AD56" s="7"/>
      <c r="AE56" s="7"/>
      <c r="AF56" s="7"/>
      <c r="AG56" s="7"/>
      <c r="AH56" s="7"/>
    </row>
    <row r="57" spans="2:34" ht="15" thickBot="1">
      <c r="D57" s="17" t="str">
        <f>+D35</f>
        <v>Year -2 (2022)</v>
      </c>
      <c r="E57" s="17" t="str">
        <f t="shared" ref="E57:H57" si="9">+E35</f>
        <v>Year -1 (2023)</v>
      </c>
      <c r="F57" s="17" t="str">
        <f t="shared" si="9"/>
        <v>Current (2024)</v>
      </c>
      <c r="G57" s="17" t="str">
        <f t="shared" si="9"/>
        <v>Year +1 (2025)</v>
      </c>
      <c r="H57" s="17" t="str">
        <f t="shared" si="9"/>
        <v>Year +2 (2026)</v>
      </c>
      <c r="Q57" s="1"/>
      <c r="R57" s="6"/>
      <c r="AD57" s="7"/>
      <c r="AE57" s="7"/>
      <c r="AF57" s="7"/>
      <c r="AG57" s="7"/>
      <c r="AH57" s="7"/>
    </row>
    <row r="58" spans="2:34">
      <c r="B58" s="9" t="s">
        <v>69</v>
      </c>
      <c r="D58" s="19"/>
      <c r="E58" s="19"/>
      <c r="F58" s="20"/>
      <c r="G58" s="20"/>
      <c r="H58" s="20"/>
      <c r="Q58" s="1"/>
      <c r="R58" s="6"/>
      <c r="AD58" s="7"/>
      <c r="AE58" s="7"/>
      <c r="AF58" s="7"/>
      <c r="AG58" s="7"/>
      <c r="AH58" s="7"/>
    </row>
    <row r="59" spans="2:34">
      <c r="B59" s="9" t="s">
        <v>70</v>
      </c>
      <c r="D59" s="19"/>
      <c r="E59" s="19"/>
      <c r="F59" s="20"/>
      <c r="G59" s="20"/>
      <c r="H59" s="20"/>
      <c r="Q59" s="1"/>
      <c r="R59" s="6"/>
      <c r="AD59" s="7"/>
      <c r="AE59" s="7"/>
      <c r="AF59" s="7"/>
      <c r="AG59" s="7"/>
      <c r="AH59" s="7"/>
    </row>
    <row r="60" spans="2:34">
      <c r="B60" s="9" t="s">
        <v>71</v>
      </c>
      <c r="D60" s="19"/>
      <c r="E60" s="19"/>
      <c r="F60" s="20"/>
      <c r="G60" s="20"/>
      <c r="H60" s="20"/>
      <c r="Q60" s="1"/>
      <c r="R60" s="6"/>
      <c r="AD60" s="7"/>
      <c r="AE60" s="7"/>
      <c r="AF60" s="7"/>
      <c r="AG60" s="7"/>
      <c r="AH60" s="7"/>
    </row>
    <row r="61" spans="2:34">
      <c r="B61" s="9" t="s">
        <v>72</v>
      </c>
      <c r="D61" s="19"/>
      <c r="E61" s="19"/>
      <c r="F61" s="20"/>
      <c r="G61" s="20"/>
      <c r="H61" s="20"/>
      <c r="Q61" s="1"/>
      <c r="R61" s="6"/>
      <c r="AD61" s="7"/>
      <c r="AE61" s="7"/>
      <c r="AF61" s="7"/>
      <c r="AG61" s="7"/>
      <c r="AH61" s="7"/>
    </row>
    <row r="62" spans="2:34">
      <c r="B62" s="9" t="s">
        <v>73</v>
      </c>
      <c r="D62" s="19"/>
      <c r="E62" s="19"/>
      <c r="F62" s="20"/>
      <c r="G62" s="20"/>
      <c r="H62" s="20"/>
      <c r="Q62" s="1"/>
      <c r="R62" s="6"/>
      <c r="AD62" s="7"/>
      <c r="AE62" s="7"/>
      <c r="AF62" s="7"/>
      <c r="AG62" s="7"/>
      <c r="AH62" s="7"/>
    </row>
    <row r="63" spans="2:34">
      <c r="B63" s="9" t="s">
        <v>74</v>
      </c>
      <c r="D63" s="19"/>
      <c r="E63" s="19"/>
      <c r="F63" s="20"/>
      <c r="G63" s="20"/>
      <c r="H63" s="20"/>
      <c r="Q63" s="1"/>
      <c r="R63" s="6"/>
      <c r="AD63" s="7"/>
      <c r="AE63" s="7"/>
      <c r="AF63" s="7"/>
      <c r="AG63" s="7"/>
      <c r="AH63" s="7"/>
    </row>
    <row r="64" spans="2:34">
      <c r="B64" s="9" t="s">
        <v>75</v>
      </c>
      <c r="D64" s="19"/>
      <c r="E64" s="19"/>
      <c r="F64" s="20"/>
      <c r="G64" s="20"/>
      <c r="H64" s="20"/>
      <c r="Q64" s="1"/>
      <c r="R64" s="6"/>
      <c r="AD64" s="7"/>
      <c r="AE64" s="7"/>
      <c r="AF64" s="7"/>
      <c r="AG64" s="7"/>
      <c r="AH64" s="7"/>
    </row>
    <row r="65" spans="2:34">
      <c r="B65" s="9" t="s">
        <v>36</v>
      </c>
      <c r="D65" s="19"/>
      <c r="E65" s="19"/>
      <c r="F65" s="20"/>
      <c r="G65" s="20"/>
      <c r="H65" s="20"/>
      <c r="Q65" s="1"/>
      <c r="R65" s="6"/>
      <c r="AD65" s="7"/>
      <c r="AE65" s="7"/>
      <c r="AF65" s="7"/>
      <c r="AG65" s="7"/>
      <c r="AH65" s="7"/>
    </row>
    <row r="66" spans="2:34">
      <c r="B66" s="9" t="s">
        <v>37</v>
      </c>
      <c r="D66" s="19"/>
      <c r="E66" s="19"/>
      <c r="F66" s="20"/>
      <c r="G66" s="20"/>
      <c r="H66" s="20"/>
      <c r="Q66" s="1"/>
      <c r="R66" s="6"/>
      <c r="AD66" s="7"/>
      <c r="AE66" s="7"/>
      <c r="AF66" s="7"/>
      <c r="AG66" s="7"/>
      <c r="AH66" s="7"/>
    </row>
    <row r="67" spans="2:34">
      <c r="B67" s="9" t="s">
        <v>76</v>
      </c>
      <c r="D67" s="19"/>
      <c r="E67" s="19"/>
      <c r="F67" s="20"/>
      <c r="G67" s="20"/>
      <c r="H67" s="20"/>
      <c r="Q67" s="1"/>
      <c r="R67" s="6"/>
      <c r="AD67" s="7"/>
      <c r="AE67" s="7"/>
      <c r="AF67" s="7"/>
      <c r="AG67" s="7"/>
      <c r="AH67" s="7"/>
    </row>
    <row r="68" spans="2:34">
      <c r="B68" s="9" t="s">
        <v>77</v>
      </c>
      <c r="D68" s="19"/>
      <c r="E68" s="19"/>
      <c r="F68" s="20"/>
      <c r="G68" s="20"/>
      <c r="H68" s="20"/>
      <c r="Q68" s="1"/>
      <c r="R68" s="6"/>
      <c r="AD68" s="7"/>
      <c r="AE68" s="7"/>
      <c r="AF68" s="7"/>
      <c r="AG68" s="7"/>
      <c r="AH68" s="7"/>
    </row>
    <row r="69" spans="2:34">
      <c r="B69" s="9" t="s">
        <v>78</v>
      </c>
      <c r="D69" s="19"/>
      <c r="E69" s="19"/>
      <c r="F69" s="20"/>
      <c r="G69" s="20"/>
      <c r="H69" s="20"/>
      <c r="Q69" s="1"/>
      <c r="R69" s="6"/>
      <c r="AD69" s="7"/>
      <c r="AE69" s="7"/>
      <c r="AF69" s="7"/>
      <c r="AG69" s="7"/>
      <c r="AH69" s="7"/>
    </row>
    <row r="70" spans="2:34">
      <c r="B70" s="9" t="s">
        <v>79</v>
      </c>
      <c r="D70" s="19"/>
      <c r="E70" s="19"/>
      <c r="F70" s="20"/>
      <c r="G70" s="20"/>
      <c r="H70" s="20"/>
      <c r="Q70" s="1"/>
      <c r="R70" s="6"/>
      <c r="AD70" s="7"/>
      <c r="AE70" s="7"/>
      <c r="AF70" s="7"/>
      <c r="AG70" s="7"/>
      <c r="AH70" s="7"/>
    </row>
    <row r="71" spans="2:34">
      <c r="B71" s="9" t="s">
        <v>80</v>
      </c>
      <c r="D71" s="19"/>
      <c r="E71" s="19"/>
      <c r="F71" s="20"/>
      <c r="G71" s="20"/>
      <c r="H71" s="20"/>
      <c r="Q71" s="1"/>
      <c r="R71" s="6"/>
      <c r="AD71" s="7"/>
      <c r="AE71" s="7"/>
      <c r="AF71" s="7"/>
      <c r="AG71" s="7"/>
      <c r="AH71" s="7"/>
    </row>
    <row r="72" spans="2:34">
      <c r="B72" s="9" t="s">
        <v>81</v>
      </c>
      <c r="D72" s="19"/>
      <c r="E72" s="19"/>
      <c r="F72" s="20"/>
      <c r="G72" s="20"/>
      <c r="H72" s="20"/>
      <c r="Q72" s="1"/>
      <c r="R72" s="6"/>
      <c r="AD72" s="7"/>
      <c r="AE72" s="7"/>
      <c r="AF72" s="7"/>
      <c r="AG72" s="7"/>
      <c r="AH72" s="7"/>
    </row>
    <row r="73" spans="2:34">
      <c r="B73" s="25" t="s">
        <v>82</v>
      </c>
      <c r="D73" s="22">
        <f>+SUM(D58:D62)-SUM(D63:D67)+D68+D69+D70+D71-D72</f>
        <v>0</v>
      </c>
      <c r="E73" s="22">
        <f t="shared" ref="E73:H73" si="10">+SUM(E58:E62)-SUM(E63:E67)+E68+E69+E70+E71-E72</f>
        <v>0</v>
      </c>
      <c r="F73" s="22">
        <f t="shared" si="10"/>
        <v>0</v>
      </c>
      <c r="G73" s="22">
        <f t="shared" si="10"/>
        <v>0</v>
      </c>
      <c r="H73" s="22">
        <f t="shared" si="10"/>
        <v>0</v>
      </c>
      <c r="Q73" s="1"/>
      <c r="R73" s="6"/>
      <c r="AD73" s="7"/>
      <c r="AE73" s="7"/>
      <c r="AF73" s="7"/>
      <c r="AG73" s="7"/>
      <c r="AH73" s="7"/>
    </row>
    <row r="74" spans="2:34">
      <c r="B74" s="26"/>
      <c r="C74" s="26"/>
      <c r="D74" s="26"/>
      <c r="E74" s="26"/>
      <c r="F74" s="26"/>
      <c r="G74" s="26"/>
      <c r="H74" s="26"/>
      <c r="Q74" s="1"/>
      <c r="R74" s="6"/>
      <c r="AD74" s="7"/>
      <c r="AE74" s="7"/>
      <c r="AF74" s="7"/>
      <c r="AG74" s="7"/>
      <c r="AH74" s="7"/>
    </row>
    <row r="75" spans="2:34">
      <c r="B75" s="9" t="s">
        <v>9</v>
      </c>
      <c r="C75" s="26"/>
      <c r="D75" s="32" t="str" cm="1">
        <f t="array" aca="1" ref="D75" ca="1">IFERROR(IF($D$7="USD","1.00",1/_xlfn.STOCKHISTORY(CONCATENATE($D$7,"/USD"),D56, D56,2,0,1,1)),"")</f>
        <v/>
      </c>
      <c r="E75" s="32" t="str" cm="1">
        <f t="array" aca="1" ref="E75" ca="1">IFERROR(IF($D$7="USD","1.00",1/_xlfn.STOCKHISTORY(CONCATENATE($D$7,"/USD"),E56, E56,2,0,1,1)),"")</f>
        <v/>
      </c>
      <c r="F75" s="32" t="str" cm="1">
        <f t="array" aca="1" ref="F75" ca="1">IFERROR(IF($D$7="USD","1.00",1/_xlfn.STOCKHISTORY(CONCATENATE($D$7,"/USD"),F56, F56,2,0,1,1)),"")</f>
        <v/>
      </c>
      <c r="G75" s="32">
        <f ca="1">IFERROR(_xlfn.FORECAST.LINEAR(G56,D75:F75,D56:F56),1)</f>
        <v>1</v>
      </c>
      <c r="H75" s="32">
        <f ca="1">IFERROR(_xlfn.FORECAST.LINEAR(H56,D75:G75,D56:G56),1)</f>
        <v>1</v>
      </c>
      <c r="AD75" s="7"/>
      <c r="AE75" s="7"/>
      <c r="AF75" s="7"/>
      <c r="AG75" s="7"/>
      <c r="AH75" s="7"/>
    </row>
    <row r="76" spans="2:34">
      <c r="B76" s="26"/>
      <c r="C76" s="26"/>
      <c r="D76" s="31"/>
      <c r="E76" s="31"/>
      <c r="F76" s="31"/>
      <c r="G76" s="31"/>
      <c r="H76" s="31"/>
      <c r="Q76" s="6"/>
      <c r="R76" s="6"/>
      <c r="AD76" s="7"/>
      <c r="AE76" s="7"/>
      <c r="AF76" s="7"/>
      <c r="AG76" s="7"/>
      <c r="AH76" s="7"/>
    </row>
    <row r="77" spans="2:34">
      <c r="B77" s="26"/>
      <c r="C77" s="26"/>
      <c r="D77" s="26"/>
      <c r="E77" s="26"/>
      <c r="F77" s="26"/>
      <c r="G77" s="26"/>
      <c r="H77" s="26"/>
      <c r="Q77" s="6"/>
      <c r="R77" s="6"/>
    </row>
    <row r="78" spans="2:34" ht="15.5">
      <c r="B78" s="14" t="s">
        <v>10</v>
      </c>
      <c r="C78" s="14"/>
      <c r="D78" s="14"/>
      <c r="E78" s="14"/>
      <c r="F78" s="14"/>
      <c r="G78" s="14"/>
      <c r="H78" s="14"/>
      <c r="I78" s="14"/>
      <c r="J78" s="14"/>
      <c r="K78" s="14"/>
      <c r="L78" s="14"/>
    </row>
    <row r="79" spans="2:34"/>
    <row r="80" spans="2:34" ht="15" thickBot="1">
      <c r="B80" s="9"/>
      <c r="C80" s="9"/>
      <c r="D80" s="28" t="str">
        <f>+D13</f>
        <v>Year -2 (2022)</v>
      </c>
      <c r="E80" s="28" t="str">
        <f t="shared" ref="E80:H80" si="11">+E13</f>
        <v>Year -1 (2023)</v>
      </c>
      <c r="F80" s="28" t="str">
        <f t="shared" si="11"/>
        <v>Current (2024)</v>
      </c>
      <c r="G80" s="28" t="str">
        <f t="shared" si="11"/>
        <v>Year +1 (2025)</v>
      </c>
      <c r="H80" s="28" t="str">
        <f t="shared" si="11"/>
        <v>Year +2 (2026)</v>
      </c>
      <c r="Q80" s="1"/>
      <c r="R80" s="6"/>
    </row>
    <row r="81" spans="2:8">
      <c r="B81" s="9" t="s">
        <v>83</v>
      </c>
      <c r="C81" s="9"/>
      <c r="D81" s="29"/>
      <c r="E81" s="29" t="str">
        <f>++IFERROR(E19/D19-1,"")</f>
        <v/>
      </c>
      <c r="F81" s="29" t="str">
        <f>++IFERROR(F19/E19-1,"")</f>
        <v/>
      </c>
      <c r="G81" s="29" t="str">
        <f>++IFERROR(G19/F19-1,"")</f>
        <v/>
      </c>
      <c r="H81" s="29" t="str">
        <f>++IFERROR(H19/G19-1,"")</f>
        <v/>
      </c>
    </row>
    <row r="82" spans="2:8">
      <c r="B82" s="9" t="s">
        <v>84</v>
      </c>
      <c r="C82" s="9"/>
      <c r="D82" s="29" t="str">
        <f>+IFERROR(D30/D19,"")</f>
        <v/>
      </c>
      <c r="E82" s="29" t="str">
        <f>+IFERROR(E30/E19,"")</f>
        <v/>
      </c>
      <c r="F82" s="29" t="str">
        <f>+IFERROR(F30/F19,"")</f>
        <v/>
      </c>
      <c r="G82" s="29" t="str">
        <f>+IFERROR(G30/G19,"")</f>
        <v/>
      </c>
      <c r="H82" s="29" t="str">
        <f>+IFERROR(H30/H19,"")</f>
        <v/>
      </c>
    </row>
    <row r="83" spans="2:8">
      <c r="B83" s="9" t="s">
        <v>85</v>
      </c>
      <c r="C83" s="9"/>
      <c r="D83" s="29" t="str">
        <f>+IFERROR(D30/D45,"")</f>
        <v/>
      </c>
      <c r="E83" s="29" t="str">
        <f>+IFERROR(E30/E45,"")</f>
        <v/>
      </c>
      <c r="F83" s="29" t="str">
        <f>+IFERROR(F30/F45,"")</f>
        <v/>
      </c>
      <c r="G83" s="29" t="str">
        <f>+IFERROR(G30/G45,"")</f>
        <v/>
      </c>
      <c r="H83" s="29" t="str">
        <f>+IFERROR(H30/H45,"")</f>
        <v/>
      </c>
    </row>
    <row r="84" spans="2:8">
      <c r="B84" s="9" t="s">
        <v>86</v>
      </c>
      <c r="C84" s="9"/>
      <c r="D84" s="29" t="str">
        <f>+IFERROR(D45/SUM(D47:D48),"")</f>
        <v/>
      </c>
      <c r="E84" s="29" t="str">
        <f t="shared" ref="E84:H84" si="12">+IFERROR(E45/SUM(E47:E48),"")</f>
        <v/>
      </c>
      <c r="F84" s="29" t="str">
        <f t="shared" si="12"/>
        <v/>
      </c>
      <c r="G84" s="29" t="str">
        <f t="shared" si="12"/>
        <v/>
      </c>
      <c r="H84" s="29" t="str">
        <f t="shared" si="12"/>
        <v/>
      </c>
    </row>
    <row r="85" spans="2:8">
      <c r="B85" s="9"/>
      <c r="C85" s="9"/>
    </row>
    <row r="86" spans="2:8"/>
    <row r="87" spans="2:8"/>
    <row r="88" spans="2:8"/>
    <row r="89" spans="2:8"/>
  </sheetData>
  <sheetProtection algorithmName="SHA-512" hashValue="LhB/k2NahPnG2m67wQovFT0pHyRAVMx1usKRFWP3R93QCIgP2ynZwt6bVhRfE0+1b6/iI7bscuJTECwoFTMs8g==" saltValue="UlUZO7z/fy7/TNzvx6nSPw==" spinCount="100000" sheet="1" objects="1" scenarios="1"/>
  <conditionalFormatting sqref="D28:H28">
    <cfRule type="cellIs" dxfId="14" priority="12" operator="lessThan">
      <formula>0</formula>
    </cfRule>
  </conditionalFormatting>
  <conditionalFormatting sqref="D30:H31">
    <cfRule type="cellIs" dxfId="13" priority="11" operator="lessThan">
      <formula>0</formula>
    </cfRule>
  </conditionalFormatting>
  <conditionalFormatting sqref="D44:H44">
    <cfRule type="cellIs" dxfId="12" priority="8" operator="lessThan">
      <formula>0</formula>
    </cfRule>
  </conditionalFormatting>
  <conditionalFormatting sqref="D51:H53">
    <cfRule type="cellIs" dxfId="11" priority="7" operator="lessThan">
      <formula>0</formula>
    </cfRule>
  </conditionalFormatting>
  <conditionalFormatting sqref="D53:H53">
    <cfRule type="cellIs" dxfId="10" priority="16" operator="greaterThan">
      <formula>0</formula>
    </cfRule>
  </conditionalFormatting>
  <conditionalFormatting sqref="D73:H73">
    <cfRule type="cellIs" dxfId="9" priority="5" operator="lessThan">
      <formula>0</formula>
    </cfRule>
  </conditionalFormatting>
  <conditionalFormatting sqref="D75:H75">
    <cfRule type="cellIs" dxfId="8" priority="1" operator="lessThan">
      <formula>0</formula>
    </cfRule>
  </conditionalFormatting>
  <conditionalFormatting sqref="D81:H84">
    <cfRule type="cellIs" dxfId="7" priority="2" operator="lessThan">
      <formula>0</formula>
    </cfRule>
  </conditionalFormatting>
  <dataValidations count="2">
    <dataValidation type="list" showInputMessage="1" showErrorMessage="1" sqref="D7">
      <formula1>$Q$9:$Q$20</formula1>
    </dataValidation>
    <dataValidation type="list" showInputMessage="1" showErrorMessage="1" sqref="D5">
      <formula1>$O$9:$O$34</formula1>
    </dataValidation>
  </dataValidations>
  <pageMargins left="0.7" right="0.7" top="0.75" bottom="0.75" header="0.3" footer="0.3"/>
  <pageSetup paperSize="9" scale="49" fitToHeight="0" orientation="portrait" horizontalDpi="300" verticalDpi="30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AF85"/>
  <sheetViews>
    <sheetView showGridLines="0" zoomScaleNormal="100" workbookViewId="0">
      <selection activeCell="D3" sqref="D3"/>
    </sheetView>
  </sheetViews>
  <sheetFormatPr defaultColWidth="0" defaultRowHeight="14.5" zeroHeight="1"/>
  <cols>
    <col min="1" max="1" width="8.75" style="8" customWidth="1"/>
    <col min="2" max="2" width="51.33203125" style="8" customWidth="1"/>
    <col min="3" max="3" width="5.6640625" style="8" customWidth="1"/>
    <col min="4" max="8" width="17.5" style="8" customWidth="1"/>
    <col min="9" max="12" width="8.75" style="7" customWidth="1"/>
    <col min="13" max="19" width="8.75" style="7" hidden="1" customWidth="1"/>
    <col min="20" max="16384" width="8.75" style="8" hidden="1"/>
  </cols>
  <sheetData>
    <row r="1" spans="2:708" s="6" customFormat="1" ht="41" customHeight="1">
      <c r="B1" s="2" t="str">
        <f>+Financials!B1</f>
        <v>Financial statements</v>
      </c>
      <c r="C1" s="2"/>
      <c r="D1" s="2"/>
      <c r="E1" s="2"/>
      <c r="F1" s="2"/>
      <c r="G1" s="2"/>
      <c r="H1" s="2"/>
      <c r="I1" s="2"/>
      <c r="J1" s="2"/>
      <c r="K1" s="2"/>
      <c r="L1" s="2"/>
      <c r="M1" s="3"/>
      <c r="N1" s="3"/>
      <c r="O1" s="3"/>
      <c r="P1" s="3"/>
      <c r="Q1" s="3"/>
      <c r="R1" s="3"/>
      <c r="S1" s="3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5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5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5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5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5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5"/>
      <c r="IG1" s="4"/>
      <c r="IH1" s="4"/>
      <c r="II1" s="4"/>
      <c r="IJ1" s="4"/>
      <c r="IK1" s="4"/>
      <c r="IL1" s="4"/>
      <c r="IM1" s="4"/>
      <c r="IN1" s="4"/>
      <c r="IO1" s="4"/>
      <c r="IP1" s="4"/>
      <c r="IQ1" s="4"/>
      <c r="IR1" s="4"/>
      <c r="IS1" s="4"/>
      <c r="IT1" s="4"/>
      <c r="IU1" s="4"/>
      <c r="IV1" s="4"/>
      <c r="IW1" s="4"/>
      <c r="IX1" s="4"/>
      <c r="IY1" s="4"/>
      <c r="IZ1" s="4"/>
      <c r="JA1" s="4"/>
      <c r="JB1" s="4"/>
      <c r="JC1" s="4"/>
      <c r="JD1" s="4"/>
      <c r="JE1" s="4"/>
      <c r="JF1" s="4"/>
      <c r="JG1" s="4"/>
      <c r="JH1" s="4"/>
      <c r="JI1" s="4"/>
      <c r="JJ1" s="4"/>
      <c r="JK1" s="4"/>
      <c r="JL1" s="4"/>
      <c r="JM1" s="4"/>
      <c r="JN1" s="4"/>
      <c r="JO1" s="4"/>
      <c r="JP1" s="4"/>
      <c r="JQ1" s="4"/>
      <c r="JR1" s="4"/>
      <c r="JS1" s="5"/>
      <c r="JT1" s="4"/>
      <c r="JU1" s="4"/>
      <c r="JV1" s="4"/>
      <c r="JW1" s="4"/>
      <c r="JX1" s="4"/>
      <c r="JY1" s="4"/>
      <c r="JZ1" s="4"/>
      <c r="KA1" s="4"/>
      <c r="KB1" s="4"/>
      <c r="KC1" s="4"/>
      <c r="KD1" s="4"/>
      <c r="KE1" s="4"/>
      <c r="KF1" s="4"/>
      <c r="KG1" s="4"/>
      <c r="KH1" s="4"/>
      <c r="KI1" s="4"/>
      <c r="KJ1" s="4"/>
      <c r="KK1" s="4"/>
      <c r="KL1" s="4"/>
      <c r="KM1" s="4"/>
      <c r="KN1" s="4"/>
      <c r="KO1" s="4"/>
      <c r="KP1" s="4"/>
      <c r="KQ1" s="4"/>
      <c r="KR1" s="4"/>
      <c r="KS1" s="4"/>
      <c r="KT1" s="4"/>
      <c r="KU1" s="4"/>
      <c r="KV1" s="4"/>
      <c r="KW1" s="4"/>
      <c r="KX1" s="4"/>
      <c r="KY1" s="4"/>
      <c r="KZ1" s="4"/>
      <c r="LA1" s="4"/>
      <c r="LB1" s="4"/>
      <c r="LC1" s="4"/>
      <c r="LD1" s="4"/>
      <c r="LE1" s="4"/>
      <c r="LF1" s="5"/>
      <c r="LG1" s="4"/>
      <c r="LH1" s="4"/>
      <c r="LI1" s="4"/>
      <c r="LJ1" s="4"/>
      <c r="LK1" s="4"/>
      <c r="LL1" s="4"/>
      <c r="LM1" s="4"/>
      <c r="LN1" s="4"/>
      <c r="LO1" s="4"/>
      <c r="LP1" s="4"/>
      <c r="LQ1" s="4"/>
      <c r="LR1" s="4"/>
      <c r="LS1" s="4"/>
      <c r="LT1" s="4"/>
      <c r="LU1" s="4"/>
      <c r="LV1" s="4"/>
      <c r="LW1" s="4"/>
      <c r="LX1" s="4"/>
      <c r="LY1" s="4"/>
      <c r="LZ1" s="4"/>
      <c r="MA1" s="4"/>
      <c r="MB1" s="4"/>
      <c r="MC1" s="4"/>
      <c r="MD1" s="4"/>
      <c r="ME1" s="4"/>
      <c r="MF1" s="4"/>
      <c r="MG1" s="4"/>
      <c r="MH1" s="4"/>
      <c r="MI1" s="4"/>
      <c r="MJ1" s="4"/>
      <c r="MK1" s="4"/>
      <c r="ML1" s="4"/>
      <c r="MM1" s="4"/>
      <c r="MN1" s="4"/>
      <c r="MO1" s="4"/>
      <c r="MP1" s="4"/>
      <c r="MQ1" s="4"/>
      <c r="MR1" s="4"/>
      <c r="MS1" s="5"/>
      <c r="MT1" s="4"/>
      <c r="MU1" s="4"/>
      <c r="MV1" s="4"/>
      <c r="MW1" s="4"/>
      <c r="MX1" s="4"/>
      <c r="MY1" s="4"/>
      <c r="MZ1" s="4"/>
      <c r="NA1" s="4"/>
      <c r="NB1" s="4"/>
      <c r="NC1" s="4"/>
      <c r="ND1" s="4"/>
      <c r="NE1" s="4"/>
      <c r="NF1" s="4"/>
      <c r="NG1" s="4"/>
      <c r="NH1" s="4"/>
      <c r="NI1" s="4"/>
      <c r="NJ1" s="4"/>
      <c r="NK1" s="4"/>
      <c r="NL1" s="4"/>
      <c r="NM1" s="4"/>
      <c r="NN1" s="4"/>
      <c r="NO1" s="4"/>
      <c r="NP1" s="4"/>
      <c r="NQ1" s="4"/>
      <c r="NR1" s="4"/>
      <c r="NS1" s="4"/>
      <c r="NT1" s="4"/>
      <c r="NU1" s="4"/>
      <c r="NV1" s="4"/>
      <c r="NW1" s="4"/>
      <c r="NX1" s="4"/>
      <c r="NY1" s="4"/>
      <c r="NZ1" s="4"/>
      <c r="OA1" s="4"/>
      <c r="OB1" s="4"/>
      <c r="OC1" s="4"/>
      <c r="OD1" s="4"/>
      <c r="OE1" s="4"/>
      <c r="OF1" s="5"/>
      <c r="OG1" s="4"/>
      <c r="OH1" s="4"/>
      <c r="OI1" s="4"/>
      <c r="OJ1" s="4"/>
      <c r="OK1" s="4"/>
      <c r="OL1" s="4"/>
      <c r="OM1" s="4"/>
      <c r="ON1" s="4"/>
      <c r="OO1" s="4"/>
      <c r="OP1" s="4"/>
      <c r="OQ1" s="4"/>
      <c r="OR1" s="4"/>
      <c r="OS1" s="4"/>
      <c r="OT1" s="4"/>
      <c r="OU1" s="4"/>
      <c r="OV1" s="4"/>
      <c r="OW1" s="4"/>
      <c r="OX1" s="4"/>
      <c r="OY1" s="4"/>
      <c r="OZ1" s="4"/>
      <c r="PA1" s="4"/>
      <c r="PB1" s="4"/>
      <c r="PC1" s="4"/>
      <c r="PD1" s="4"/>
      <c r="PE1" s="4"/>
      <c r="PF1" s="4"/>
      <c r="PG1" s="4"/>
      <c r="PH1" s="4"/>
      <c r="PI1" s="4"/>
      <c r="PJ1" s="4"/>
      <c r="PK1" s="4"/>
      <c r="PL1" s="4"/>
      <c r="PM1" s="4"/>
      <c r="PN1" s="4"/>
      <c r="PO1" s="4"/>
      <c r="PP1" s="4"/>
      <c r="PQ1" s="4"/>
      <c r="PR1" s="4"/>
      <c r="PS1" s="5"/>
      <c r="PT1" s="4"/>
      <c r="PU1" s="4"/>
      <c r="PV1" s="4"/>
      <c r="PW1" s="4"/>
      <c r="PX1" s="4"/>
      <c r="PY1" s="4"/>
      <c r="PZ1" s="4"/>
      <c r="QA1" s="4"/>
      <c r="QB1" s="4"/>
      <c r="QC1" s="4"/>
      <c r="QD1" s="4"/>
      <c r="QE1" s="4"/>
      <c r="QF1" s="4"/>
      <c r="QG1" s="4"/>
      <c r="QH1" s="4"/>
      <c r="QI1" s="4"/>
      <c r="QJ1" s="4"/>
      <c r="QK1" s="4"/>
      <c r="QL1" s="4"/>
      <c r="QM1" s="4"/>
      <c r="QN1" s="4"/>
      <c r="QO1" s="4"/>
      <c r="QP1" s="4"/>
      <c r="QQ1" s="4"/>
      <c r="QR1" s="4"/>
      <c r="QS1" s="4"/>
      <c r="QT1" s="4"/>
      <c r="QU1" s="4"/>
      <c r="QV1" s="4"/>
      <c r="QW1" s="4"/>
      <c r="QX1" s="4"/>
      <c r="QY1" s="4"/>
      <c r="QZ1" s="4"/>
      <c r="RA1" s="4"/>
      <c r="RB1" s="4"/>
      <c r="RC1" s="4"/>
      <c r="RD1" s="4"/>
      <c r="RE1" s="4"/>
      <c r="RF1" s="5"/>
      <c r="RG1" s="4"/>
      <c r="RH1" s="4"/>
      <c r="RI1" s="4"/>
      <c r="RJ1" s="4"/>
      <c r="RK1" s="4"/>
      <c r="RL1" s="4"/>
      <c r="RM1" s="4"/>
      <c r="RN1" s="4"/>
      <c r="RO1" s="4"/>
      <c r="RP1" s="4"/>
      <c r="RQ1" s="4"/>
      <c r="RR1" s="4"/>
      <c r="RS1" s="4"/>
      <c r="RT1" s="4"/>
      <c r="RU1" s="4"/>
      <c r="RV1" s="4"/>
      <c r="RW1" s="4"/>
      <c r="RX1" s="4"/>
      <c r="RY1" s="4"/>
      <c r="RZ1" s="4"/>
      <c r="SA1" s="4"/>
      <c r="SB1" s="4"/>
      <c r="SC1" s="4"/>
      <c r="SD1" s="4"/>
      <c r="SE1" s="4"/>
      <c r="SF1" s="4"/>
      <c r="SG1" s="4"/>
      <c r="SH1" s="4"/>
      <c r="SI1" s="4"/>
      <c r="SJ1" s="4"/>
      <c r="SK1" s="4"/>
      <c r="SL1" s="4"/>
      <c r="SM1" s="4"/>
      <c r="SN1" s="4"/>
      <c r="SO1" s="4"/>
      <c r="SP1" s="4"/>
      <c r="SQ1" s="4"/>
      <c r="SR1" s="4"/>
      <c r="SS1" s="5"/>
      <c r="ST1" s="4"/>
      <c r="SU1" s="4"/>
      <c r="SV1" s="4"/>
      <c r="SW1" s="4"/>
      <c r="SX1" s="4"/>
      <c r="SY1" s="4"/>
      <c r="SZ1" s="4"/>
      <c r="TA1" s="4"/>
      <c r="TB1" s="4"/>
      <c r="TC1" s="4"/>
      <c r="TD1" s="4"/>
      <c r="TE1" s="4"/>
      <c r="TF1" s="4"/>
      <c r="TG1" s="4"/>
      <c r="TH1" s="4"/>
      <c r="TI1" s="4"/>
      <c r="TJ1" s="4"/>
      <c r="TK1" s="4"/>
      <c r="TL1" s="4"/>
      <c r="TM1" s="4"/>
      <c r="TN1" s="4"/>
      <c r="TO1" s="4"/>
      <c r="TP1" s="4"/>
      <c r="TQ1" s="4"/>
      <c r="TR1" s="4"/>
      <c r="TS1" s="4"/>
      <c r="TT1" s="4"/>
      <c r="TU1" s="4"/>
      <c r="TV1" s="4"/>
      <c r="TW1" s="4"/>
      <c r="TX1" s="4"/>
      <c r="TY1" s="4"/>
      <c r="TZ1" s="4"/>
      <c r="UA1" s="4"/>
      <c r="UB1" s="4"/>
      <c r="UC1" s="4"/>
      <c r="UD1" s="4"/>
      <c r="UE1" s="4"/>
      <c r="UF1" s="5"/>
      <c r="UG1" s="4"/>
      <c r="UH1" s="4"/>
      <c r="UI1" s="4"/>
      <c r="UJ1" s="4"/>
      <c r="UK1" s="4"/>
      <c r="UL1" s="4"/>
      <c r="UM1" s="4"/>
      <c r="UN1" s="4"/>
      <c r="UO1" s="4"/>
      <c r="UP1" s="4"/>
      <c r="UQ1" s="4"/>
      <c r="UR1" s="4"/>
      <c r="US1" s="4"/>
      <c r="UT1" s="4"/>
      <c r="UU1" s="4"/>
      <c r="UV1" s="4"/>
      <c r="UW1" s="4"/>
      <c r="UX1" s="4"/>
      <c r="UY1" s="4"/>
      <c r="UZ1" s="4"/>
      <c r="VA1" s="4"/>
      <c r="VB1" s="4"/>
      <c r="VC1" s="4"/>
      <c r="VD1" s="4"/>
      <c r="VE1" s="4"/>
      <c r="VF1" s="4"/>
      <c r="VG1" s="4"/>
      <c r="VH1" s="4"/>
      <c r="VI1" s="4"/>
      <c r="VJ1" s="4"/>
      <c r="VK1" s="4"/>
      <c r="VL1" s="4"/>
      <c r="VM1" s="4"/>
      <c r="VN1" s="4"/>
      <c r="VO1" s="4"/>
      <c r="VP1" s="4"/>
      <c r="VQ1" s="4"/>
      <c r="VR1" s="4"/>
      <c r="VS1" s="5"/>
      <c r="VT1" s="4"/>
      <c r="VU1" s="4"/>
      <c r="VV1" s="4"/>
      <c r="VW1" s="4"/>
      <c r="VX1" s="4"/>
      <c r="VY1" s="4"/>
      <c r="VZ1" s="4"/>
      <c r="WA1" s="4"/>
      <c r="WB1" s="4"/>
      <c r="WC1" s="4"/>
      <c r="WD1" s="4"/>
      <c r="WE1" s="4"/>
      <c r="WF1" s="4"/>
      <c r="WG1" s="4"/>
      <c r="WH1" s="4"/>
      <c r="WI1" s="4"/>
      <c r="WJ1" s="4"/>
      <c r="WK1" s="4"/>
      <c r="WL1" s="4"/>
      <c r="WM1" s="4"/>
      <c r="WN1" s="4"/>
      <c r="WO1" s="4"/>
      <c r="WP1" s="4"/>
      <c r="WQ1" s="4"/>
      <c r="WR1" s="4"/>
      <c r="WS1" s="4"/>
      <c r="WT1" s="4"/>
      <c r="WU1" s="4"/>
      <c r="WV1" s="4"/>
      <c r="WW1" s="4"/>
      <c r="WX1" s="4"/>
      <c r="WY1" s="4"/>
      <c r="WZ1" s="4"/>
      <c r="XA1" s="4"/>
      <c r="XB1" s="4"/>
      <c r="XC1" s="4"/>
      <c r="XD1" s="4"/>
      <c r="XE1" s="4"/>
      <c r="XF1" s="5"/>
      <c r="XG1" s="4"/>
      <c r="XH1" s="4"/>
      <c r="XI1" s="4"/>
      <c r="XJ1" s="4"/>
      <c r="XK1" s="4"/>
      <c r="XL1" s="4"/>
      <c r="XM1" s="4"/>
      <c r="XN1" s="4"/>
      <c r="XO1" s="4"/>
      <c r="XP1" s="4"/>
      <c r="XQ1" s="4"/>
      <c r="XR1" s="4"/>
      <c r="XS1" s="4"/>
      <c r="XT1" s="4"/>
      <c r="XU1" s="4"/>
      <c r="XV1" s="4"/>
      <c r="XW1" s="4"/>
      <c r="XX1" s="4"/>
      <c r="XY1" s="4"/>
      <c r="XZ1" s="4"/>
      <c r="YA1" s="4"/>
      <c r="YB1" s="4"/>
      <c r="YC1" s="4"/>
      <c r="YD1" s="4"/>
      <c r="YE1" s="4"/>
      <c r="YF1" s="4"/>
      <c r="YG1" s="4"/>
      <c r="YH1" s="4"/>
      <c r="YI1" s="4"/>
      <c r="YJ1" s="4"/>
      <c r="YK1" s="4"/>
      <c r="YL1" s="4"/>
      <c r="YM1" s="4"/>
      <c r="YN1" s="4"/>
      <c r="YO1" s="4"/>
      <c r="YP1" s="4"/>
      <c r="YQ1" s="4"/>
      <c r="YR1" s="4"/>
      <c r="YS1" s="5"/>
      <c r="YT1" s="4"/>
      <c r="YU1" s="4"/>
      <c r="YV1" s="4"/>
      <c r="YW1" s="4"/>
      <c r="YX1" s="4"/>
      <c r="YY1" s="4"/>
      <c r="YZ1" s="4"/>
      <c r="ZA1" s="4"/>
      <c r="ZB1" s="4"/>
      <c r="ZC1" s="4"/>
      <c r="ZD1" s="4"/>
      <c r="ZE1" s="4"/>
      <c r="ZF1" s="4"/>
      <c r="ZG1" s="4"/>
      <c r="ZH1" s="4"/>
      <c r="ZI1" s="4"/>
      <c r="ZJ1" s="4"/>
      <c r="ZK1" s="4"/>
      <c r="ZL1" s="4"/>
      <c r="ZM1" s="4"/>
      <c r="ZN1" s="4"/>
      <c r="ZO1" s="4"/>
      <c r="ZP1" s="4"/>
      <c r="ZQ1" s="4"/>
      <c r="ZR1" s="4"/>
      <c r="ZS1" s="4"/>
      <c r="ZT1" s="4"/>
      <c r="ZU1" s="4"/>
      <c r="ZV1" s="4"/>
      <c r="ZW1" s="4"/>
      <c r="ZX1" s="4"/>
      <c r="ZY1" s="4"/>
      <c r="ZZ1" s="4"/>
      <c r="AAA1" s="4"/>
      <c r="AAB1" s="4"/>
      <c r="AAC1" s="4"/>
      <c r="AAD1" s="4"/>
      <c r="AAE1" s="4"/>
    </row>
    <row r="2" spans="2:708" s="6" customFormat="1"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  <c r="IJ2" s="8"/>
      <c r="IK2" s="8"/>
      <c r="IL2" s="8"/>
      <c r="IM2" s="8"/>
      <c r="IN2" s="8"/>
      <c r="IO2" s="8"/>
      <c r="IP2" s="8"/>
      <c r="IQ2" s="8"/>
      <c r="IR2" s="8"/>
      <c r="IS2" s="8"/>
      <c r="IT2" s="8"/>
      <c r="IU2" s="8"/>
      <c r="IV2" s="8"/>
      <c r="IW2" s="8"/>
      <c r="IX2" s="8"/>
      <c r="IY2" s="8"/>
      <c r="IZ2" s="8"/>
      <c r="JA2" s="8"/>
      <c r="JB2" s="8"/>
      <c r="JC2" s="8"/>
      <c r="JD2" s="8"/>
      <c r="JE2" s="8"/>
      <c r="JF2" s="8"/>
      <c r="JG2" s="8"/>
      <c r="JH2" s="8"/>
      <c r="JI2" s="8"/>
      <c r="JJ2" s="8"/>
      <c r="JK2" s="8"/>
      <c r="JL2" s="8"/>
      <c r="JM2" s="8"/>
      <c r="JN2" s="8"/>
      <c r="JO2" s="8"/>
      <c r="JP2" s="8"/>
      <c r="JQ2" s="8"/>
      <c r="JR2" s="8"/>
      <c r="JS2" s="8"/>
      <c r="JT2" s="8"/>
      <c r="JU2" s="8"/>
      <c r="JV2" s="8"/>
      <c r="JW2" s="8"/>
      <c r="JX2" s="8"/>
      <c r="JY2" s="8"/>
      <c r="JZ2" s="8"/>
      <c r="KA2" s="8"/>
      <c r="KB2" s="8"/>
      <c r="KC2" s="8"/>
      <c r="KD2" s="8"/>
      <c r="KE2" s="8"/>
      <c r="KF2" s="8"/>
      <c r="KG2" s="8"/>
      <c r="KH2" s="8"/>
      <c r="KI2" s="8"/>
      <c r="KJ2" s="8"/>
      <c r="KK2" s="8"/>
      <c r="KL2" s="8"/>
      <c r="KM2" s="8"/>
      <c r="KN2" s="8"/>
      <c r="KO2" s="8"/>
      <c r="KP2" s="8"/>
      <c r="KQ2" s="8"/>
      <c r="KR2" s="8"/>
      <c r="KS2" s="8"/>
      <c r="KT2" s="8"/>
      <c r="KU2" s="8"/>
      <c r="KV2" s="8"/>
      <c r="KW2" s="8"/>
      <c r="KX2" s="8"/>
      <c r="KY2" s="8"/>
      <c r="KZ2" s="8"/>
      <c r="LA2" s="8"/>
      <c r="LB2" s="8"/>
      <c r="LC2" s="8"/>
      <c r="LD2" s="8"/>
      <c r="LE2" s="8"/>
      <c r="LF2" s="8"/>
      <c r="LG2" s="8"/>
      <c r="LH2" s="8"/>
      <c r="LI2" s="8"/>
      <c r="LJ2" s="8"/>
      <c r="LK2" s="8"/>
      <c r="LL2" s="8"/>
      <c r="LM2" s="8"/>
      <c r="LN2" s="8"/>
      <c r="LO2" s="8"/>
      <c r="LP2" s="8"/>
      <c r="LQ2" s="8"/>
      <c r="LR2" s="8"/>
      <c r="LS2" s="8"/>
      <c r="LT2" s="8"/>
      <c r="LU2" s="8"/>
      <c r="LV2" s="8"/>
      <c r="LW2" s="8"/>
      <c r="LX2" s="8"/>
      <c r="LY2" s="8"/>
      <c r="LZ2" s="8"/>
      <c r="MA2" s="8"/>
      <c r="MB2" s="8"/>
      <c r="MC2" s="8"/>
      <c r="MD2" s="8"/>
      <c r="ME2" s="8"/>
      <c r="MF2" s="8"/>
      <c r="MG2" s="8"/>
      <c r="MH2" s="8"/>
      <c r="MI2" s="8"/>
      <c r="MJ2" s="8"/>
      <c r="MK2" s="8"/>
      <c r="ML2" s="8"/>
      <c r="MM2" s="8"/>
      <c r="MN2" s="8"/>
      <c r="MO2" s="8"/>
      <c r="MP2" s="8"/>
      <c r="MQ2" s="8"/>
      <c r="MR2" s="8"/>
      <c r="MS2" s="8"/>
      <c r="MT2" s="8"/>
      <c r="MU2" s="8"/>
      <c r="MV2" s="8"/>
      <c r="MW2" s="8"/>
      <c r="MX2" s="8"/>
      <c r="MY2" s="8"/>
      <c r="MZ2" s="8"/>
      <c r="NA2" s="8"/>
      <c r="NB2" s="8"/>
      <c r="NC2" s="8"/>
      <c r="ND2" s="8"/>
      <c r="NE2" s="8"/>
      <c r="NF2" s="8"/>
      <c r="NG2" s="8"/>
      <c r="NH2" s="8"/>
      <c r="NI2" s="8"/>
      <c r="NJ2" s="8"/>
      <c r="NK2" s="8"/>
      <c r="NL2" s="8"/>
      <c r="NM2" s="8"/>
      <c r="NN2" s="8"/>
      <c r="NO2" s="8"/>
      <c r="NP2" s="8"/>
      <c r="NQ2" s="8"/>
      <c r="NR2" s="8"/>
      <c r="NS2" s="8"/>
      <c r="NT2" s="8"/>
      <c r="NU2" s="8"/>
      <c r="NV2" s="8"/>
      <c r="NW2" s="8"/>
      <c r="NX2" s="8"/>
      <c r="NY2" s="8"/>
      <c r="NZ2" s="8"/>
      <c r="OA2" s="8"/>
      <c r="OB2" s="8"/>
      <c r="OC2" s="8"/>
      <c r="OD2" s="8"/>
      <c r="OE2" s="8"/>
      <c r="OF2" s="8"/>
      <c r="OG2" s="8"/>
      <c r="OH2" s="8"/>
      <c r="OI2" s="8"/>
      <c r="OJ2" s="8"/>
      <c r="OK2" s="8"/>
      <c r="OL2" s="8"/>
      <c r="OM2" s="8"/>
      <c r="ON2" s="8"/>
      <c r="OO2" s="8"/>
      <c r="OP2" s="8"/>
      <c r="OQ2" s="8"/>
      <c r="OR2" s="8"/>
      <c r="OS2" s="8"/>
      <c r="OT2" s="8"/>
      <c r="OU2" s="8"/>
      <c r="OV2" s="8"/>
      <c r="OW2" s="8"/>
      <c r="OX2" s="8"/>
      <c r="OY2" s="8"/>
      <c r="OZ2" s="8"/>
      <c r="PA2" s="8"/>
      <c r="PB2" s="8"/>
      <c r="PC2" s="8"/>
      <c r="PD2" s="8"/>
      <c r="PE2" s="8"/>
      <c r="PF2" s="8"/>
      <c r="PG2" s="8"/>
      <c r="PH2" s="8"/>
      <c r="PI2" s="8"/>
      <c r="PJ2" s="8"/>
      <c r="PK2" s="8"/>
      <c r="PL2" s="8"/>
      <c r="PM2" s="8"/>
      <c r="PN2" s="8"/>
      <c r="PO2" s="8"/>
      <c r="PP2" s="8"/>
      <c r="PQ2" s="8"/>
      <c r="PR2" s="8"/>
      <c r="PS2" s="8"/>
      <c r="PT2" s="8"/>
      <c r="PU2" s="8"/>
      <c r="PV2" s="8"/>
      <c r="PW2" s="8"/>
      <c r="PX2" s="8"/>
      <c r="PY2" s="8"/>
      <c r="PZ2" s="8"/>
      <c r="QA2" s="8"/>
      <c r="QB2" s="8"/>
      <c r="QC2" s="8"/>
      <c r="QD2" s="8"/>
      <c r="QE2" s="8"/>
      <c r="QF2" s="8"/>
      <c r="QG2" s="8"/>
      <c r="QH2" s="8"/>
      <c r="QI2" s="8"/>
      <c r="QJ2" s="8"/>
      <c r="QK2" s="8"/>
      <c r="QL2" s="8"/>
      <c r="QM2" s="8"/>
      <c r="QN2" s="8"/>
      <c r="QO2" s="8"/>
      <c r="QP2" s="8"/>
      <c r="QQ2" s="8"/>
      <c r="QR2" s="8"/>
      <c r="QS2" s="8"/>
      <c r="QT2" s="8"/>
      <c r="QU2" s="8"/>
      <c r="QV2" s="8"/>
      <c r="QW2" s="8"/>
      <c r="QX2" s="8"/>
      <c r="QY2" s="8"/>
      <c r="QZ2" s="8"/>
      <c r="RA2" s="8"/>
      <c r="RB2" s="8"/>
      <c r="RC2" s="8"/>
      <c r="RD2" s="8"/>
      <c r="RE2" s="8"/>
      <c r="RF2" s="8"/>
      <c r="RG2" s="8"/>
      <c r="RH2" s="8"/>
      <c r="RI2" s="8"/>
      <c r="RJ2" s="8"/>
      <c r="RK2" s="8"/>
      <c r="RL2" s="8"/>
      <c r="RM2" s="8"/>
      <c r="RN2" s="8"/>
      <c r="RO2" s="8"/>
      <c r="RP2" s="8"/>
      <c r="RQ2" s="8"/>
      <c r="RR2" s="8"/>
      <c r="RS2" s="8"/>
      <c r="RT2" s="8"/>
      <c r="RU2" s="8"/>
      <c r="RV2" s="8"/>
      <c r="RW2" s="8"/>
      <c r="RX2" s="8"/>
      <c r="RY2" s="8"/>
      <c r="RZ2" s="8"/>
      <c r="SA2" s="8"/>
      <c r="SB2" s="8"/>
      <c r="SC2" s="8"/>
      <c r="SD2" s="8"/>
      <c r="SE2" s="8"/>
      <c r="SF2" s="8"/>
      <c r="SG2" s="8"/>
      <c r="SH2" s="8"/>
      <c r="SI2" s="8"/>
      <c r="SJ2" s="8"/>
      <c r="SK2" s="8"/>
      <c r="SL2" s="8"/>
      <c r="SM2" s="8"/>
      <c r="SN2" s="8"/>
      <c r="SO2" s="8"/>
      <c r="SP2" s="8"/>
      <c r="SQ2" s="8"/>
      <c r="SR2" s="8"/>
      <c r="SS2" s="8"/>
      <c r="ST2" s="8"/>
      <c r="SU2" s="8"/>
      <c r="SV2" s="8"/>
      <c r="SW2" s="8"/>
      <c r="SX2" s="8"/>
      <c r="SY2" s="8"/>
      <c r="SZ2" s="8"/>
      <c r="TA2" s="8"/>
      <c r="TB2" s="8"/>
      <c r="TC2" s="8"/>
      <c r="TD2" s="8"/>
      <c r="TE2" s="8"/>
      <c r="TF2" s="8"/>
      <c r="TG2" s="8"/>
      <c r="TH2" s="8"/>
      <c r="TI2" s="8"/>
      <c r="TJ2" s="8"/>
      <c r="TK2" s="8"/>
      <c r="TL2" s="8"/>
      <c r="TM2" s="8"/>
      <c r="TN2" s="8"/>
      <c r="TO2" s="8"/>
      <c r="TP2" s="8"/>
      <c r="TQ2" s="8"/>
      <c r="TR2" s="8"/>
      <c r="TS2" s="8"/>
      <c r="TT2" s="8"/>
      <c r="TU2" s="8"/>
      <c r="TV2" s="8"/>
      <c r="TW2" s="8"/>
      <c r="TX2" s="8"/>
      <c r="TY2" s="8"/>
      <c r="TZ2" s="8"/>
      <c r="UA2" s="8"/>
      <c r="UB2" s="8"/>
      <c r="UC2" s="8"/>
      <c r="UD2" s="8"/>
      <c r="UE2" s="8"/>
      <c r="UF2" s="8"/>
      <c r="UG2" s="8"/>
      <c r="UH2" s="8"/>
      <c r="UI2" s="8"/>
      <c r="UJ2" s="8"/>
      <c r="UK2" s="8"/>
      <c r="UL2" s="8"/>
      <c r="UM2" s="8"/>
      <c r="UN2" s="8"/>
      <c r="UO2" s="8"/>
      <c r="UP2" s="8"/>
      <c r="UQ2" s="8"/>
      <c r="UR2" s="8"/>
      <c r="US2" s="8"/>
      <c r="UT2" s="8"/>
      <c r="UU2" s="8"/>
      <c r="UV2" s="8"/>
      <c r="UW2" s="8"/>
      <c r="UX2" s="8"/>
      <c r="UY2" s="8"/>
      <c r="UZ2" s="8"/>
      <c r="VA2" s="8"/>
      <c r="VB2" s="8"/>
      <c r="VC2" s="8"/>
      <c r="VD2" s="8"/>
      <c r="VE2" s="8"/>
      <c r="VF2" s="8"/>
      <c r="VG2" s="8"/>
      <c r="VH2" s="8"/>
      <c r="VI2" s="8"/>
      <c r="VJ2" s="8"/>
      <c r="VK2" s="8"/>
      <c r="VL2" s="8"/>
      <c r="VM2" s="8"/>
      <c r="VN2" s="8"/>
      <c r="VO2" s="8"/>
      <c r="VP2" s="8"/>
      <c r="VQ2" s="8"/>
      <c r="VR2" s="8"/>
      <c r="VS2" s="8"/>
      <c r="VT2" s="8"/>
      <c r="VU2" s="8"/>
      <c r="VV2" s="8"/>
      <c r="VW2" s="8"/>
      <c r="VX2" s="8"/>
      <c r="VY2" s="8"/>
      <c r="VZ2" s="8"/>
      <c r="WA2" s="8"/>
      <c r="WB2" s="8"/>
      <c r="WC2" s="8"/>
      <c r="WD2" s="8"/>
      <c r="WE2" s="8"/>
      <c r="WF2" s="8"/>
      <c r="WG2" s="8"/>
      <c r="WH2" s="8"/>
      <c r="WI2" s="8"/>
      <c r="WJ2" s="8"/>
      <c r="WK2" s="8"/>
      <c r="WL2" s="8"/>
      <c r="WM2" s="8"/>
      <c r="WN2" s="8"/>
      <c r="WO2" s="8"/>
      <c r="WP2" s="8"/>
      <c r="WQ2" s="8"/>
      <c r="WR2" s="8"/>
      <c r="WS2" s="8"/>
      <c r="WT2" s="8"/>
      <c r="WU2" s="8"/>
      <c r="WV2" s="8"/>
      <c r="WW2" s="8"/>
      <c r="WX2" s="8"/>
      <c r="WY2" s="8"/>
      <c r="WZ2" s="8"/>
      <c r="XA2" s="8"/>
      <c r="XB2" s="8"/>
      <c r="XC2" s="8"/>
      <c r="XD2" s="8"/>
      <c r="XE2" s="8"/>
      <c r="XF2" s="8"/>
      <c r="XG2" s="8"/>
      <c r="XH2" s="8"/>
      <c r="XI2" s="8"/>
      <c r="XJ2" s="8"/>
      <c r="XK2" s="8"/>
      <c r="XL2" s="8"/>
      <c r="XM2" s="8"/>
      <c r="XN2" s="8"/>
      <c r="XO2" s="8"/>
      <c r="XP2" s="8"/>
      <c r="XQ2" s="8"/>
      <c r="XR2" s="8"/>
      <c r="XS2" s="8"/>
      <c r="XT2" s="8"/>
      <c r="XU2" s="8"/>
      <c r="XV2" s="8"/>
      <c r="XW2" s="8"/>
      <c r="XX2" s="8"/>
      <c r="XY2" s="8"/>
      <c r="XZ2" s="8"/>
      <c r="YA2" s="8"/>
      <c r="YB2" s="8"/>
      <c r="YC2" s="8"/>
      <c r="YD2" s="8"/>
      <c r="YE2" s="8"/>
      <c r="YF2" s="8"/>
      <c r="YG2" s="8"/>
      <c r="YH2" s="8"/>
      <c r="YI2" s="8"/>
      <c r="YJ2" s="8"/>
      <c r="YK2" s="8"/>
      <c r="YL2" s="8"/>
      <c r="YM2" s="8"/>
      <c r="YN2" s="8"/>
      <c r="YO2" s="8"/>
      <c r="YP2" s="8"/>
      <c r="YQ2" s="8"/>
      <c r="YR2" s="8"/>
      <c r="YS2" s="8"/>
      <c r="YT2" s="8"/>
      <c r="YU2" s="8"/>
      <c r="YV2" s="8"/>
      <c r="YW2" s="8"/>
      <c r="YX2" s="8"/>
      <c r="YY2" s="8"/>
      <c r="YZ2" s="8"/>
      <c r="ZA2" s="8"/>
      <c r="ZB2" s="8"/>
      <c r="ZC2" s="8"/>
      <c r="ZD2" s="8"/>
      <c r="ZE2" s="8"/>
      <c r="ZF2" s="8"/>
      <c r="ZG2" s="8"/>
      <c r="ZH2" s="8"/>
      <c r="ZI2" s="8"/>
      <c r="ZJ2" s="8"/>
      <c r="ZK2" s="8"/>
      <c r="ZL2" s="8"/>
      <c r="ZM2" s="8"/>
      <c r="ZN2" s="8"/>
      <c r="ZO2" s="8"/>
      <c r="ZP2" s="8"/>
      <c r="ZQ2" s="8"/>
      <c r="ZR2" s="8"/>
      <c r="ZS2" s="8"/>
      <c r="ZT2" s="8"/>
      <c r="ZU2" s="8"/>
      <c r="ZV2" s="8"/>
      <c r="ZW2" s="8"/>
      <c r="ZX2" s="8"/>
      <c r="ZY2" s="8"/>
      <c r="ZZ2" s="8"/>
      <c r="AAA2" s="8"/>
      <c r="AAB2" s="8"/>
      <c r="AAC2" s="8"/>
      <c r="AAD2" s="8"/>
      <c r="AAE2" s="8"/>
      <c r="AAF2" s="8"/>
    </row>
    <row r="3" spans="2:708">
      <c r="B3" s="9" t="str">
        <f>+Financials!B3</f>
        <v>Company name</v>
      </c>
      <c r="C3" s="9"/>
      <c r="D3" s="37" t="str">
        <f>+IF(Financials!D3&lt;&gt;"",Financials!D3,"")</f>
        <v/>
      </c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</row>
    <row r="4" spans="2:708">
      <c r="B4" s="9" t="str">
        <f>+Financials!B4</f>
        <v>EOI seed number</v>
      </c>
      <c r="C4" s="9"/>
      <c r="D4" s="37" t="str">
        <f>+IF(Financials!D4&lt;&gt;"",Financials!D4,"")</f>
        <v/>
      </c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2:708">
      <c r="B5" s="9" t="str">
        <f>+Financials!B5</f>
        <v>Country</v>
      </c>
      <c r="C5" s="9"/>
      <c r="D5" s="37" t="str">
        <f>+IF(Financials!D5&lt;&gt;"",Financials!D5,"")</f>
        <v/>
      </c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</row>
    <row r="6" spans="2:708">
      <c r="B6" s="9" t="str">
        <f>+Financials!B6</f>
        <v>Date</v>
      </c>
      <c r="C6" s="9"/>
      <c r="D6" s="38" t="str">
        <f>+IF(Financials!D6&lt;&gt;"",Financials!D6,"")</f>
        <v/>
      </c>
      <c r="F6" s="11"/>
      <c r="G6" s="11"/>
      <c r="H6" s="11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</row>
    <row r="7" spans="2:708">
      <c r="B7" s="9" t="str">
        <f>+Financials!B7</f>
        <v>Currency</v>
      </c>
      <c r="C7" s="9"/>
      <c r="D7" s="37" t="str">
        <f>+IF(Financials!D7&lt;&gt;"",Financials!D7,"")</f>
        <v/>
      </c>
      <c r="O7" s="13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</row>
    <row r="8" spans="2:708">
      <c r="B8" s="9"/>
      <c r="C8" s="9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</row>
    <row r="9" spans="2:708" ht="15.5">
      <c r="B9" s="14" t="str">
        <f>+Financials!B9</f>
        <v>Income statement</v>
      </c>
      <c r="C9" s="14"/>
      <c r="D9" s="14"/>
      <c r="E9" s="14"/>
      <c r="F9" s="14"/>
      <c r="G9" s="14"/>
      <c r="H9" s="14"/>
      <c r="I9" s="14"/>
      <c r="J9" s="14"/>
      <c r="K9" s="14"/>
      <c r="L9" s="14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</row>
    <row r="10" spans="2:708">
      <c r="C10" s="9"/>
      <c r="M10" s="15"/>
      <c r="N10" s="15"/>
      <c r="S10" s="15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</row>
    <row r="11" spans="2:708">
      <c r="B11" s="16" t="str">
        <f>+Financials!B11</f>
        <v>Pick a currency.</v>
      </c>
      <c r="C11" s="9"/>
      <c r="M11" s="15"/>
      <c r="N11" s="15"/>
      <c r="S11" s="15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</row>
    <row r="12" spans="2:708">
      <c r="M12" s="15"/>
      <c r="N12" s="15"/>
      <c r="S12" s="15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</row>
    <row r="13" spans="2:708" ht="15" thickBot="1">
      <c r="D13" s="17" t="str">
        <f>+Financials!D13</f>
        <v>Year -2 (2022)</v>
      </c>
      <c r="E13" s="17" t="str">
        <f>+Financials!E13</f>
        <v>Year -1 (2023)</v>
      </c>
      <c r="F13" s="17" t="str">
        <f>+Financials!F13</f>
        <v>Current (2024)</v>
      </c>
      <c r="G13" s="17" t="str">
        <f>+Financials!G13</f>
        <v>Year +1 (2025)</v>
      </c>
      <c r="H13" s="17" t="str">
        <f>+Financials!H13</f>
        <v>Year +2 (2026)</v>
      </c>
      <c r="M13" s="15"/>
      <c r="N13" s="15"/>
      <c r="O13" s="7" t="s">
        <v>15</v>
      </c>
      <c r="Q13" s="6" t="s">
        <v>2</v>
      </c>
      <c r="R13" s="6"/>
      <c r="S13" s="15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</row>
    <row r="14" spans="2:708">
      <c r="B14" s="9" t="str">
        <f>+Financials!B14</f>
        <v>Sales of off-grid solar products</v>
      </c>
      <c r="D14" s="36" t="str">
        <f ca="1">+IFERROR(Financials!D14/Financials!D$75,"")</f>
        <v/>
      </c>
      <c r="E14" s="36" t="str">
        <f ca="1">+IFERROR(Financials!E14/Financials!E$75,"")</f>
        <v/>
      </c>
      <c r="F14" s="36" t="str">
        <f ca="1">+IFERROR(Financials!F14/Financials!F$75,"")</f>
        <v/>
      </c>
      <c r="G14" s="36">
        <f ca="1">+IFERROR(Financials!G14/Financials!G$75,"")</f>
        <v>0</v>
      </c>
      <c r="H14" s="36">
        <f ca="1">+IFERROR(Financials!H14/Financials!H$75,"")</f>
        <v>0</v>
      </c>
      <c r="M14" s="15"/>
      <c r="N14" s="15"/>
      <c r="O14" s="7" t="s">
        <v>16</v>
      </c>
      <c r="Q14" s="6" t="s">
        <v>3</v>
      </c>
      <c r="R14" s="6"/>
      <c r="S14" s="15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</row>
    <row r="15" spans="2:708">
      <c r="B15" s="9" t="str">
        <f>+Financials!B15</f>
        <v>Other solar sales</v>
      </c>
      <c r="D15" s="36" t="str">
        <f ca="1">+IFERROR(Financials!D15/Financials!D$75,"")</f>
        <v/>
      </c>
      <c r="E15" s="36" t="str">
        <f ca="1">+IFERROR(Financials!E15/Financials!E$75,"")</f>
        <v/>
      </c>
      <c r="F15" s="36" t="str">
        <f ca="1">+IFERROR(Financials!F15/Financials!F$75,"")</f>
        <v/>
      </c>
      <c r="G15" s="36">
        <f ca="1">+IFERROR(Financials!G15/Financials!G$75,"")</f>
        <v>0</v>
      </c>
      <c r="H15" s="36">
        <f ca="1">+IFERROR(Financials!H15/Financials!H$75,"")</f>
        <v>0</v>
      </c>
      <c r="M15" s="15"/>
      <c r="N15" s="15"/>
      <c r="O15" s="7" t="s">
        <v>17</v>
      </c>
      <c r="Q15" s="6" t="s">
        <v>4</v>
      </c>
      <c r="R15" s="6"/>
      <c r="S15" s="15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</row>
    <row r="16" spans="2:708">
      <c r="B16" s="9" t="str">
        <f>+Financials!B16</f>
        <v>Income from other products and services (non-solar)</v>
      </c>
      <c r="D16" s="36" t="str">
        <f ca="1">+IFERROR(Financials!D16/Financials!D$75,"")</f>
        <v/>
      </c>
      <c r="E16" s="36" t="str">
        <f ca="1">+IFERROR(Financials!E16/Financials!E$75,"")</f>
        <v/>
      </c>
      <c r="F16" s="36" t="str">
        <f ca="1">+IFERROR(Financials!F16/Financials!F$75,"")</f>
        <v/>
      </c>
      <c r="G16" s="36">
        <f ca="1">+IFERROR(Financials!G16/Financials!G$75,"")</f>
        <v>0</v>
      </c>
      <c r="H16" s="36">
        <f ca="1">+IFERROR(Financials!H16/Financials!H$75,"")</f>
        <v>0</v>
      </c>
      <c r="M16" s="15"/>
      <c r="N16" s="15"/>
      <c r="O16" s="7" t="s">
        <v>18</v>
      </c>
      <c r="Q16" s="6" t="s">
        <v>5</v>
      </c>
      <c r="R16" s="6"/>
      <c r="S16" s="15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</row>
    <row r="17" spans="2:34">
      <c r="B17" s="9" t="str">
        <f>+Financials!B17</f>
        <v>Received operating grants</v>
      </c>
      <c r="D17" s="36" t="str">
        <f ca="1">+IFERROR(Financials!D17/Financials!D$75,"")</f>
        <v/>
      </c>
      <c r="E17" s="36" t="str">
        <f ca="1">+IFERROR(Financials!E17/Financials!E$75,"")</f>
        <v/>
      </c>
      <c r="F17" s="36" t="str">
        <f ca="1">+IFERROR(Financials!F17/Financials!F$75,"")</f>
        <v/>
      </c>
      <c r="G17" s="36">
        <f ca="1">+IFERROR(Financials!G17/Financials!G$75,"")</f>
        <v>0</v>
      </c>
      <c r="H17" s="36">
        <f ca="1">+IFERROR(Financials!H17/Financials!H$75,"")</f>
        <v>0</v>
      </c>
      <c r="M17" s="15"/>
      <c r="N17" s="15"/>
      <c r="O17" s="7" t="s">
        <v>19</v>
      </c>
      <c r="Q17" s="6" t="s">
        <v>6</v>
      </c>
      <c r="R17" s="6"/>
      <c r="S17" s="15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</row>
    <row r="18" spans="2:34">
      <c r="B18" s="9" t="str">
        <f>+Financials!B18</f>
        <v>Other income (if any)</v>
      </c>
      <c r="D18" s="36" t="str">
        <f ca="1">+IFERROR(Financials!D18/Financials!D$75,"")</f>
        <v/>
      </c>
      <c r="E18" s="36" t="str">
        <f ca="1">+IFERROR(Financials!E18/Financials!E$75,"")</f>
        <v/>
      </c>
      <c r="F18" s="36" t="str">
        <f ca="1">+IFERROR(Financials!F18/Financials!F$75,"")</f>
        <v/>
      </c>
      <c r="G18" s="36">
        <f ca="1">+IFERROR(Financials!G18/Financials!G$75,"")</f>
        <v>0</v>
      </c>
      <c r="H18" s="36">
        <f ca="1">+IFERROR(Financials!H18/Financials!H$75,"")</f>
        <v>0</v>
      </c>
      <c r="M18" s="15"/>
      <c r="N18" s="15"/>
      <c r="O18" s="7" t="s">
        <v>20</v>
      </c>
      <c r="Q18" s="1" t="s">
        <v>1</v>
      </c>
      <c r="R18" s="6"/>
      <c r="S18" s="15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</row>
    <row r="19" spans="2:34">
      <c r="B19" s="25" t="str">
        <f>+Financials!B19</f>
        <v>Total income</v>
      </c>
      <c r="D19" s="34">
        <f ca="1">+SUM(D14:D18)</f>
        <v>0</v>
      </c>
      <c r="E19" s="34">
        <f t="shared" ref="E19:H19" ca="1" si="0">+SUM(E14:E18)</f>
        <v>0</v>
      </c>
      <c r="F19" s="34">
        <f t="shared" ca="1" si="0"/>
        <v>0</v>
      </c>
      <c r="G19" s="34">
        <f t="shared" ca="1" si="0"/>
        <v>0</v>
      </c>
      <c r="H19" s="34">
        <f t="shared" ca="1" si="0"/>
        <v>0</v>
      </c>
      <c r="M19" s="15"/>
      <c r="N19" s="15"/>
      <c r="O19" s="7" t="s">
        <v>21</v>
      </c>
      <c r="Q19" s="6" t="s">
        <v>7</v>
      </c>
      <c r="R19" s="6"/>
      <c r="S19" s="15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</row>
    <row r="20" spans="2:34">
      <c r="B20" s="9" t="str">
        <f>+Financials!B20</f>
        <v>Costs for off-grid solar products</v>
      </c>
      <c r="D20" s="36" t="str">
        <f ca="1">+IFERROR(Financials!D20/Financials!D$75,"")</f>
        <v/>
      </c>
      <c r="E20" s="36" t="str">
        <f ca="1">+IFERROR(Financials!E20/Financials!E$75,"")</f>
        <v/>
      </c>
      <c r="F20" s="36" t="str">
        <f ca="1">+IFERROR(Financials!F20/Financials!F$75,"")</f>
        <v/>
      </c>
      <c r="G20" s="36">
        <f ca="1">+IFERROR(Financials!G20/Financials!G$75,"")</f>
        <v>0</v>
      </c>
      <c r="H20" s="36">
        <f ca="1">+IFERROR(Financials!H20/Financials!H$75,"")</f>
        <v>0</v>
      </c>
      <c r="M20" s="15"/>
      <c r="N20" s="15"/>
      <c r="O20" s="7" t="s">
        <v>22</v>
      </c>
      <c r="Q20" s="6"/>
      <c r="R20" s="6"/>
      <c r="S20" s="15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</row>
    <row r="21" spans="2:34">
      <c r="B21" s="9" t="str">
        <f>+Financials!B21</f>
        <v xml:space="preserve">Costs for other solar </v>
      </c>
      <c r="D21" s="36" t="str">
        <f ca="1">+IFERROR(Financials!D21/Financials!D$75,"")</f>
        <v/>
      </c>
      <c r="E21" s="36" t="str">
        <f ca="1">+IFERROR(Financials!E21/Financials!E$75,"")</f>
        <v/>
      </c>
      <c r="F21" s="36" t="str">
        <f ca="1">+IFERROR(Financials!F21/Financials!F$75,"")</f>
        <v/>
      </c>
      <c r="G21" s="36">
        <f ca="1">+IFERROR(Financials!G21/Financials!G$75,"")</f>
        <v>0</v>
      </c>
      <c r="H21" s="36">
        <f ca="1">+IFERROR(Financials!H21/Financials!H$75,"")</f>
        <v>0</v>
      </c>
      <c r="M21" s="15"/>
      <c r="N21" s="15"/>
      <c r="O21" s="7" t="s">
        <v>23</v>
      </c>
      <c r="Q21" s="6"/>
      <c r="R21" s="6"/>
      <c r="S21" s="15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</row>
    <row r="22" spans="2:34">
      <c r="B22" s="9" t="str">
        <f>+Financials!B22</f>
        <v>Costs for other products and services (non-solar)</v>
      </c>
      <c r="D22" s="36" t="str">
        <f ca="1">+IFERROR(Financials!D22/Financials!D$75,"")</f>
        <v/>
      </c>
      <c r="E22" s="36" t="str">
        <f ca="1">+IFERROR(Financials!E22/Financials!E$75,"")</f>
        <v/>
      </c>
      <c r="F22" s="36" t="str">
        <f ca="1">+IFERROR(Financials!F22/Financials!F$75,"")</f>
        <v/>
      </c>
      <c r="G22" s="36">
        <f ca="1">+IFERROR(Financials!G22/Financials!G$75,"")</f>
        <v>0</v>
      </c>
      <c r="H22" s="36">
        <f ca="1">+IFERROR(Financials!H22/Financials!H$75,"")</f>
        <v>0</v>
      </c>
      <c r="M22" s="15"/>
      <c r="N22" s="15"/>
      <c r="O22" s="7" t="s">
        <v>24</v>
      </c>
      <c r="Q22" s="6"/>
      <c r="R22" s="6"/>
      <c r="S22" s="15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</row>
    <row r="23" spans="2:34">
      <c r="B23" s="9" t="str">
        <f>+Financials!B23</f>
        <v>Staff, human resources</v>
      </c>
      <c r="D23" s="36" t="str">
        <f ca="1">+IFERROR(Financials!D23/Financials!D$75,"")</f>
        <v/>
      </c>
      <c r="E23" s="36" t="str">
        <f ca="1">+IFERROR(Financials!E23/Financials!E$75,"")</f>
        <v/>
      </c>
      <c r="F23" s="36" t="str">
        <f ca="1">+IFERROR(Financials!F23/Financials!F$75,"")</f>
        <v/>
      </c>
      <c r="G23" s="36">
        <f ca="1">+IFERROR(Financials!G23/Financials!G$75,"")</f>
        <v>0</v>
      </c>
      <c r="H23" s="36">
        <f ca="1">+IFERROR(Financials!H23/Financials!H$75,"")</f>
        <v>0</v>
      </c>
      <c r="M23" s="15"/>
      <c r="N23" s="15"/>
      <c r="O23" s="7" t="s">
        <v>25</v>
      </c>
      <c r="Q23" s="6"/>
      <c r="R23" s="6"/>
      <c r="S23" s="15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</row>
    <row r="24" spans="2:34">
      <c r="B24" s="9" t="str">
        <f>+Financials!B24</f>
        <v>Other operating costs</v>
      </c>
      <c r="D24" s="36" t="str">
        <f ca="1">+IFERROR(Financials!D24/Financials!D$75,"")</f>
        <v/>
      </c>
      <c r="E24" s="36" t="str">
        <f ca="1">+IFERROR(Financials!E24/Financials!E$75,"")</f>
        <v/>
      </c>
      <c r="F24" s="36" t="str">
        <f ca="1">+IFERROR(Financials!F24/Financials!F$75,"")</f>
        <v/>
      </c>
      <c r="G24" s="36">
        <f ca="1">+IFERROR(Financials!G24/Financials!G$75,"")</f>
        <v>0</v>
      </c>
      <c r="H24" s="36">
        <f ca="1">+IFERROR(Financials!H24/Financials!H$75,"")</f>
        <v>0</v>
      </c>
      <c r="M24" s="15"/>
      <c r="N24" s="15"/>
      <c r="O24" s="7" t="s">
        <v>26</v>
      </c>
      <c r="Q24" s="6"/>
      <c r="R24" s="6"/>
      <c r="S24" s="15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</row>
    <row r="25" spans="2:34">
      <c r="B25" s="9" t="str">
        <f>+Financials!B25</f>
        <v>Amortisation (depreciation) of fixed assets</v>
      </c>
      <c r="D25" s="36" t="str">
        <f ca="1">+IFERROR(Financials!D25/Financials!D$75,"")</f>
        <v/>
      </c>
      <c r="E25" s="36" t="str">
        <f ca="1">+IFERROR(Financials!E25/Financials!E$75,"")</f>
        <v/>
      </c>
      <c r="F25" s="36" t="str">
        <f ca="1">+IFERROR(Financials!F25/Financials!F$75,"")</f>
        <v/>
      </c>
      <c r="G25" s="36">
        <f ca="1">+IFERROR(Financials!G25/Financials!G$75,"")</f>
        <v>0</v>
      </c>
      <c r="H25" s="36">
        <f ca="1">+IFERROR(Financials!H25/Financials!H$75,"")</f>
        <v>0</v>
      </c>
      <c r="M25" s="15"/>
      <c r="N25" s="15"/>
      <c r="O25" s="7" t="s">
        <v>27</v>
      </c>
      <c r="Q25" s="6"/>
      <c r="R25" s="6"/>
      <c r="S25" s="15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</row>
    <row r="26" spans="2:34">
      <c r="B26" s="9" t="str">
        <f>+Financials!B26</f>
        <v>Non-operating costs and other costs (if any)</v>
      </c>
      <c r="D26" s="36" t="str">
        <f ca="1">+IFERROR(Financials!D26/Financials!D$75,"")</f>
        <v/>
      </c>
      <c r="E26" s="36" t="str">
        <f ca="1">+IFERROR(Financials!E26/Financials!E$75,"")</f>
        <v/>
      </c>
      <c r="F26" s="36" t="str">
        <f ca="1">+IFERROR(Financials!F26/Financials!F$75,"")</f>
        <v/>
      </c>
      <c r="G26" s="36">
        <f ca="1">+IFERROR(Financials!G26/Financials!G$75,"")</f>
        <v>0</v>
      </c>
      <c r="H26" s="36">
        <f ca="1">+IFERROR(Financials!H26/Financials!H$75,"")</f>
        <v>0</v>
      </c>
      <c r="M26" s="15"/>
      <c r="N26" s="15"/>
      <c r="Q26" s="6"/>
      <c r="R26" s="6"/>
      <c r="S26" s="15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</row>
    <row r="27" spans="2:34">
      <c r="B27" s="25" t="str">
        <f>+Financials!B27</f>
        <v>Total costs</v>
      </c>
      <c r="D27" s="34">
        <f ca="1">+SUM(D20:D26)</f>
        <v>0</v>
      </c>
      <c r="E27" s="34">
        <f t="shared" ref="E27:H27" ca="1" si="1">+SUM(E20:E26)</f>
        <v>0</v>
      </c>
      <c r="F27" s="34">
        <f t="shared" ca="1" si="1"/>
        <v>0</v>
      </c>
      <c r="G27" s="34">
        <f t="shared" ca="1" si="1"/>
        <v>0</v>
      </c>
      <c r="H27" s="34">
        <f t="shared" ca="1" si="1"/>
        <v>0</v>
      </c>
      <c r="M27" s="15"/>
      <c r="N27" s="15"/>
      <c r="Q27" s="6"/>
      <c r="R27" s="6"/>
      <c r="S27" s="15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</row>
    <row r="28" spans="2:34">
      <c r="B28" s="9" t="str">
        <f>+Financials!B28</f>
        <v>Profit or loss (before tax)</v>
      </c>
      <c r="C28" s="9"/>
      <c r="D28" s="34">
        <f ca="1">+D19-D27</f>
        <v>0</v>
      </c>
      <c r="E28" s="34">
        <f ca="1">+E19-E27</f>
        <v>0</v>
      </c>
      <c r="F28" s="34">
        <f ca="1">+F19-F27</f>
        <v>0</v>
      </c>
      <c r="G28" s="34">
        <f ca="1">+G19-G27</f>
        <v>0</v>
      </c>
      <c r="H28" s="34">
        <f ca="1">+H19-H27</f>
        <v>0</v>
      </c>
      <c r="M28" s="15"/>
      <c r="N28" s="15"/>
      <c r="Q28" s="6"/>
      <c r="R28" s="6"/>
      <c r="S28" s="15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</row>
    <row r="29" spans="2:34">
      <c r="B29" s="9" t="str">
        <f>+Financials!B29</f>
        <v>Taxes</v>
      </c>
      <c r="C29" s="9"/>
      <c r="D29" s="36" t="str">
        <f ca="1">+IFERROR(Financials!D29/Financials!D$75,"")</f>
        <v/>
      </c>
      <c r="E29" s="36" t="str">
        <f ca="1">+IFERROR(Financials!E29/Financials!E$75,"")</f>
        <v/>
      </c>
      <c r="F29" s="36" t="str">
        <f ca="1">+IFERROR(Financials!F29/Financials!F$75,"")</f>
        <v/>
      </c>
      <c r="G29" s="36">
        <f ca="1">+IFERROR(Financials!G29/Financials!G$75,"")</f>
        <v>0</v>
      </c>
      <c r="H29" s="36">
        <f ca="1">+IFERROR(Financials!H29/Financials!H$75,"")</f>
        <v>0</v>
      </c>
      <c r="M29" s="15"/>
      <c r="N29" s="15"/>
      <c r="Q29" s="6"/>
      <c r="R29" s="6"/>
      <c r="S29" s="15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</row>
    <row r="30" spans="2:34" ht="15" thickBot="1">
      <c r="B30" s="25" t="str">
        <f>+Financials!B30</f>
        <v>Profit/loss after tax (= net income)</v>
      </c>
      <c r="C30" s="9"/>
      <c r="D30" s="35" t="str">
        <f ca="1">+IFERROR(D28-D29,"")</f>
        <v/>
      </c>
      <c r="E30" s="35" t="str">
        <f t="shared" ref="E30:H30" ca="1" si="2">+IFERROR(E28-E29,"")</f>
        <v/>
      </c>
      <c r="F30" s="35" t="str">
        <f t="shared" ca="1" si="2"/>
        <v/>
      </c>
      <c r="G30" s="35">
        <f t="shared" ca="1" si="2"/>
        <v>0</v>
      </c>
      <c r="H30" s="35">
        <f t="shared" ca="1" si="2"/>
        <v>0</v>
      </c>
      <c r="Q30" s="6"/>
      <c r="R30" s="6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</row>
    <row r="31" spans="2:34" ht="15" thickTop="1">
      <c r="B31" s="9"/>
      <c r="D31" s="24"/>
      <c r="E31" s="24"/>
      <c r="F31" s="24"/>
      <c r="G31" s="24"/>
      <c r="H31" s="24"/>
      <c r="Q31" s="6"/>
      <c r="R31" s="6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</row>
    <row r="32" spans="2:34">
      <c r="C32" s="9"/>
      <c r="R32" s="6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</row>
    <row r="33" spans="2:34" ht="15.5">
      <c r="B33" s="14" t="str">
        <f>+Financials!B33</f>
        <v>Balance sheet (year-end)</v>
      </c>
      <c r="C33" s="14"/>
      <c r="D33" s="14"/>
      <c r="E33" s="14"/>
      <c r="F33" s="14"/>
      <c r="G33" s="14"/>
      <c r="H33" s="14"/>
      <c r="I33" s="14"/>
      <c r="J33" s="14"/>
      <c r="K33" s="14"/>
      <c r="L33" s="14"/>
      <c r="R33" s="6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</row>
    <row r="34" spans="2:34">
      <c r="B34" s="9"/>
      <c r="C34" s="9"/>
      <c r="R34" s="6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</row>
    <row r="35" spans="2:34" ht="15" thickBot="1">
      <c r="D35" s="17" t="str">
        <f>+D13</f>
        <v>Year -2 (2022)</v>
      </c>
      <c r="E35" s="17" t="str">
        <f>+E13</f>
        <v>Year -1 (2023)</v>
      </c>
      <c r="F35" s="17" t="str">
        <f>+F13</f>
        <v>Current (2024)</v>
      </c>
      <c r="G35" s="17" t="str">
        <f>+G13</f>
        <v>Year +1 (2025)</v>
      </c>
      <c r="H35" s="17" t="str">
        <f>+H13</f>
        <v>Year +2 (2026)</v>
      </c>
      <c r="R35" s="6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  <c r="AH35" s="7"/>
    </row>
    <row r="36" spans="2:34">
      <c r="B36" s="9" t="str">
        <f>+Financials!B36</f>
        <v>Cash and bank accounts</v>
      </c>
      <c r="D36" s="36" t="str">
        <f ca="1">+IFERROR(Financials!D36/Financials!D$75,"")</f>
        <v/>
      </c>
      <c r="E36" s="36" t="str">
        <f ca="1">+IFERROR(Financials!E36/Financials!E$75,"")</f>
        <v/>
      </c>
      <c r="F36" s="36" t="str">
        <f ca="1">+IFERROR(Financials!F36/Financials!F$75,"")</f>
        <v/>
      </c>
      <c r="G36" s="36">
        <f ca="1">+IFERROR(Financials!G36/Financials!G$75,"")</f>
        <v>0</v>
      </c>
      <c r="H36" s="36">
        <f ca="1">+IFERROR(Financials!H36/Financials!H$75,"")</f>
        <v>0</v>
      </c>
      <c r="R36" s="6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  <c r="AH36" s="7"/>
    </row>
    <row r="37" spans="2:34">
      <c r="B37" s="9" t="str">
        <f>+Financials!B37</f>
        <v>Receivables (debts to receive)</v>
      </c>
      <c r="D37" s="36" t="str">
        <f ca="1">+IFERROR(Financials!D37/Financials!D$75,"")</f>
        <v/>
      </c>
      <c r="E37" s="36" t="str">
        <f ca="1">+IFERROR(Financials!E37/Financials!E$75,"")</f>
        <v/>
      </c>
      <c r="F37" s="36" t="str">
        <f ca="1">+IFERROR(Financials!F37/Financials!F$75,"")</f>
        <v/>
      </c>
      <c r="G37" s="36">
        <f ca="1">+IFERROR(Financials!G37/Financials!G$75,"")</f>
        <v>0</v>
      </c>
      <c r="H37" s="36">
        <f ca="1">+IFERROR(Financials!H37/Financials!H$75,"")</f>
        <v>0</v>
      </c>
      <c r="R37" s="6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  <c r="AH37" s="7"/>
    </row>
    <row r="38" spans="2:34">
      <c r="B38" s="9" t="str">
        <f>+Financials!B38</f>
        <v>Stock solar products</v>
      </c>
      <c r="D38" s="36" t="str">
        <f ca="1">+IFERROR(Financials!D38/Financials!D$75,"")</f>
        <v/>
      </c>
      <c r="E38" s="36" t="str">
        <f ca="1">+IFERROR(Financials!E38/Financials!E$75,"")</f>
        <v/>
      </c>
      <c r="F38" s="36" t="str">
        <f ca="1">+IFERROR(Financials!F38/Financials!F$75,"")</f>
        <v/>
      </c>
      <c r="G38" s="36">
        <f ca="1">+IFERROR(Financials!G38/Financials!G$75,"")</f>
        <v>0</v>
      </c>
      <c r="H38" s="36">
        <f ca="1">+IFERROR(Financials!H38/Financials!H$75,"")</f>
        <v>0</v>
      </c>
      <c r="R38" s="6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  <c r="AH38" s="7"/>
    </row>
    <row r="39" spans="2:34">
      <c r="B39" s="9" t="str">
        <f>+Financials!B39</f>
        <v>Stock of off grid solar kits</v>
      </c>
      <c r="D39" s="36" t="str">
        <f ca="1">+IFERROR(Financials!D39/Financials!D$75,"")</f>
        <v/>
      </c>
      <c r="E39" s="36" t="str">
        <f ca="1">+IFERROR(Financials!E39/Financials!E$75,"")</f>
        <v/>
      </c>
      <c r="F39" s="36" t="str">
        <f ca="1">+IFERROR(Financials!F39/Financials!F$75,"")</f>
        <v/>
      </c>
      <c r="G39" s="36">
        <f ca="1">+IFERROR(Financials!G39/Financials!G$75,"")</f>
        <v>0</v>
      </c>
      <c r="H39" s="36">
        <f ca="1">+IFERROR(Financials!H39/Financials!H$75,"")</f>
        <v>0</v>
      </c>
      <c r="Q39" s="6"/>
      <c r="R39" s="6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  <c r="AH39" s="7"/>
    </row>
    <row r="40" spans="2:34">
      <c r="B40" s="9" t="str">
        <f>+Financials!B40</f>
        <v xml:space="preserve">Stock for on-grid or mini-grid solutions (if any) </v>
      </c>
      <c r="D40" s="36" t="str">
        <f ca="1">+IFERROR(Financials!D40/Financials!D$75,"")</f>
        <v/>
      </c>
      <c r="E40" s="36" t="str">
        <f ca="1">+IFERROR(Financials!E40/Financials!E$75,"")</f>
        <v/>
      </c>
      <c r="F40" s="36" t="str">
        <f ca="1">+IFERROR(Financials!F40/Financials!F$75,"")</f>
        <v/>
      </c>
      <c r="G40" s="36">
        <f ca="1">+IFERROR(Financials!G40/Financials!G$75,"")</f>
        <v>0</v>
      </c>
      <c r="H40" s="36">
        <f ca="1">+IFERROR(Financials!H40/Financials!H$75,"")</f>
        <v>0</v>
      </c>
      <c r="Q40" s="6"/>
      <c r="R40" s="6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  <c r="AH40" s="7"/>
    </row>
    <row r="41" spans="2:34">
      <c r="B41" s="9" t="str">
        <f>+Financials!B41</f>
        <v>Stock non-solar products (if any)</v>
      </c>
      <c r="D41" s="36" t="str">
        <f ca="1">+IFERROR(Financials!D41/Financials!D$75,"")</f>
        <v/>
      </c>
      <c r="E41" s="36" t="str">
        <f ca="1">+IFERROR(Financials!E41/Financials!E$75,"")</f>
        <v/>
      </c>
      <c r="F41" s="36" t="str">
        <f ca="1">+IFERROR(Financials!F41/Financials!F$75,"")</f>
        <v/>
      </c>
      <c r="G41" s="36">
        <f ca="1">+IFERROR(Financials!G41/Financials!G$75,"")</f>
        <v>0</v>
      </c>
      <c r="H41" s="36">
        <f ca="1">+IFERROR(Financials!H41/Financials!H$75,"")</f>
        <v>0</v>
      </c>
      <c r="Q41" s="6"/>
      <c r="R41" s="6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  <c r="AH41" s="7"/>
    </row>
    <row r="42" spans="2:34">
      <c r="B42" s="9" t="str">
        <f>+Financials!B42</f>
        <v>Fixed assets: land, buildings, vehicles, equipment</v>
      </c>
      <c r="D42" s="36" t="str">
        <f ca="1">+IFERROR(Financials!D42/Financials!D$75,"")</f>
        <v/>
      </c>
      <c r="E42" s="36" t="str">
        <f ca="1">+IFERROR(Financials!E42/Financials!E$75,"")</f>
        <v/>
      </c>
      <c r="F42" s="36" t="str">
        <f ca="1">+IFERROR(Financials!F42/Financials!F$75,"")</f>
        <v/>
      </c>
      <c r="G42" s="36">
        <f ca="1">+IFERROR(Financials!G42/Financials!G$75,"")</f>
        <v>0</v>
      </c>
      <c r="H42" s="36">
        <f ca="1">+IFERROR(Financials!H42/Financials!H$75,"")</f>
        <v>0</v>
      </c>
      <c r="Q42" s="1"/>
      <c r="R42" s="6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  <c r="AH42" s="7"/>
    </row>
    <row r="43" spans="2:34">
      <c r="B43" s="9" t="str">
        <f>+Financials!B43</f>
        <v>Other assets (if any)</v>
      </c>
      <c r="D43" s="36" t="str">
        <f ca="1">+IFERROR(Financials!D43/Financials!D$75,"")</f>
        <v/>
      </c>
      <c r="E43" s="36" t="str">
        <f ca="1">+IFERROR(Financials!E43/Financials!E$75,"")</f>
        <v/>
      </c>
      <c r="F43" s="36" t="str">
        <f ca="1">+IFERROR(Financials!F43/Financials!F$75,"")</f>
        <v/>
      </c>
      <c r="G43" s="36">
        <f ca="1">+IFERROR(Financials!G43/Financials!G$75,"")</f>
        <v>0</v>
      </c>
      <c r="H43" s="36">
        <f ca="1">+IFERROR(Financials!H43/Financials!H$75,"")</f>
        <v>0</v>
      </c>
      <c r="Q43" s="6"/>
      <c r="R43" s="6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  <c r="AH43" s="7"/>
    </row>
    <row r="44" spans="2:34">
      <c r="B44" s="25" t="str">
        <f>+Financials!B44</f>
        <v xml:space="preserve">Total assets </v>
      </c>
      <c r="D44" s="34">
        <f ca="1">+SUM(D36:D43)</f>
        <v>0</v>
      </c>
      <c r="E44" s="34">
        <f t="shared" ref="E44:H44" ca="1" si="3">+SUM(E36:E43)</f>
        <v>0</v>
      </c>
      <c r="F44" s="34">
        <f t="shared" ca="1" si="3"/>
        <v>0</v>
      </c>
      <c r="G44" s="34">
        <f t="shared" ca="1" si="3"/>
        <v>0</v>
      </c>
      <c r="H44" s="34">
        <f t="shared" ca="1" si="3"/>
        <v>0</v>
      </c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  <c r="AH44" s="7"/>
    </row>
    <row r="45" spans="2:34">
      <c r="B45" s="9" t="str">
        <f>+Financials!B45</f>
        <v xml:space="preserve">Loans </v>
      </c>
      <c r="D45" s="36" t="str">
        <f ca="1">+IFERROR(Financials!D45/Financials!D$75,"")</f>
        <v/>
      </c>
      <c r="E45" s="36" t="str">
        <f ca="1">+IFERROR(Financials!E45/Financials!E$75,"")</f>
        <v/>
      </c>
      <c r="F45" s="36" t="str">
        <f ca="1">+IFERROR(Financials!F45/Financials!F$75,"")</f>
        <v/>
      </c>
      <c r="G45" s="36">
        <f ca="1">+IFERROR(Financials!G45/Financials!G$75,"")</f>
        <v>0</v>
      </c>
      <c r="H45" s="36">
        <f ca="1">+IFERROR(Financials!H45/Financials!H$75,"")</f>
        <v>0</v>
      </c>
      <c r="Q45" s="6"/>
      <c r="R45" s="6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  <c r="AH45" s="7"/>
    </row>
    <row r="46" spans="2:34">
      <c r="B46" s="9" t="str">
        <f>+Financials!B46</f>
        <v xml:space="preserve">Payables and other liabilities </v>
      </c>
      <c r="D46" s="36" t="str">
        <f ca="1">+IFERROR(Financials!D46/Financials!D$75,"")</f>
        <v/>
      </c>
      <c r="E46" s="36" t="str">
        <f ca="1">+IFERROR(Financials!E46/Financials!E$75,"")</f>
        <v/>
      </c>
      <c r="F46" s="36" t="str">
        <f ca="1">+IFERROR(Financials!F46/Financials!F$75,"")</f>
        <v/>
      </c>
      <c r="G46" s="36">
        <f ca="1">+IFERROR(Financials!G46/Financials!G$75,"")</f>
        <v>0</v>
      </c>
      <c r="H46" s="36">
        <f ca="1">+IFERROR(Financials!H46/Financials!H$75,"")</f>
        <v>0</v>
      </c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  <c r="AH46" s="7"/>
    </row>
    <row r="47" spans="2:34">
      <c r="B47" s="9" t="str">
        <f>+Financials!B47</f>
        <v xml:space="preserve">Equity: share capital </v>
      </c>
      <c r="D47" s="36" t="str">
        <f ca="1">+IFERROR(Financials!D47/Financials!D$75,"")</f>
        <v/>
      </c>
      <c r="E47" s="36" t="str">
        <f ca="1">+IFERROR(Financials!E47/Financials!E$75,"")</f>
        <v/>
      </c>
      <c r="F47" s="36" t="str">
        <f ca="1">+IFERROR(Financials!F47/Financials!F$75,"")</f>
        <v/>
      </c>
      <c r="G47" s="36">
        <f ca="1">+IFERROR(Financials!G47/Financials!G$75,"")</f>
        <v>0</v>
      </c>
      <c r="H47" s="36">
        <f ca="1">+IFERROR(Financials!H47/Financials!H$75,"")</f>
        <v>0</v>
      </c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  <c r="AH47" s="7"/>
    </row>
    <row r="48" spans="2:34">
      <c r="B48" s="9" t="str">
        <f>+Financials!B48</f>
        <v>Equity: cumulated year results</v>
      </c>
      <c r="D48" s="36" t="str">
        <f ca="1">+IFERROR(Financials!D48/Financials!D$75,"")</f>
        <v/>
      </c>
      <c r="E48" s="36" t="str">
        <f ca="1">+IFERROR(Financials!E48/Financials!E$75,"")</f>
        <v/>
      </c>
      <c r="F48" s="36" t="str">
        <f ca="1">+IFERROR(Financials!F48/Financials!F$75,"")</f>
        <v/>
      </c>
      <c r="G48" s="36">
        <f ca="1">+IFERROR(Financials!G48/Financials!G$75,"")</f>
        <v>0</v>
      </c>
      <c r="H48" s="36">
        <f ca="1">+IFERROR(Financials!H48/Financials!H$75,"")</f>
        <v>0</v>
      </c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  <c r="AH48" s="7"/>
    </row>
    <row r="49" spans="2:34">
      <c r="B49" s="9" t="str">
        <f>+Financials!B49</f>
        <v>Actual year results</v>
      </c>
      <c r="D49" s="36" t="str">
        <f ca="1">+IFERROR(Financials!D49/Financials!D$75,"")</f>
        <v/>
      </c>
      <c r="E49" s="36" t="str">
        <f ca="1">+IFERROR(Financials!E49/Financials!E$75,"")</f>
        <v/>
      </c>
      <c r="F49" s="36" t="str">
        <f ca="1">+IFERROR(Financials!F49/Financials!F$75,"")</f>
        <v/>
      </c>
      <c r="G49" s="36">
        <f ca="1">+IFERROR(Financials!G49/Financials!G$75,"")</f>
        <v>0</v>
      </c>
      <c r="H49" s="36">
        <f ca="1">+IFERROR(Financials!H49/Financials!H$75,"")</f>
        <v>0</v>
      </c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  <c r="AH49" s="7"/>
    </row>
    <row r="50" spans="2:34">
      <c r="B50" s="9" t="str">
        <f>+Financials!B50</f>
        <v>Other equity (if any)</v>
      </c>
      <c r="D50" s="36" t="str">
        <f ca="1">+IFERROR(Financials!D50/Financials!D$75,"")</f>
        <v/>
      </c>
      <c r="E50" s="36" t="str">
        <f ca="1">+IFERROR(Financials!E50/Financials!E$75,"")</f>
        <v/>
      </c>
      <c r="F50" s="36" t="str">
        <f ca="1">+IFERROR(Financials!F50/Financials!F$75,"")</f>
        <v/>
      </c>
      <c r="G50" s="36">
        <f ca="1">+IFERROR(Financials!G50/Financials!G$75,"")</f>
        <v>0</v>
      </c>
      <c r="H50" s="36">
        <f ca="1">+IFERROR(Financials!H50/Financials!H$75,"")</f>
        <v>0</v>
      </c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  <c r="AH50" s="7"/>
    </row>
    <row r="51" spans="2:34">
      <c r="B51" s="25" t="str">
        <f>+Financials!B51</f>
        <v>Total liabilities and equity</v>
      </c>
      <c r="D51" s="22">
        <f ca="1">+SUM(D45:D50)</f>
        <v>0</v>
      </c>
      <c r="E51" s="22">
        <f t="shared" ref="E51:H51" ca="1" si="4">+SUM(E45:E50)</f>
        <v>0</v>
      </c>
      <c r="F51" s="22">
        <f t="shared" ca="1" si="4"/>
        <v>0</v>
      </c>
      <c r="G51" s="22">
        <f t="shared" ca="1" si="4"/>
        <v>0</v>
      </c>
      <c r="H51" s="22">
        <f t="shared" ca="1" si="4"/>
        <v>0</v>
      </c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</row>
    <row r="52" spans="2:34">
      <c r="B52" s="25"/>
      <c r="D52" s="24"/>
      <c r="E52" s="24"/>
      <c r="F52" s="24"/>
      <c r="G52" s="24"/>
      <c r="H52" s="24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</row>
    <row r="53" spans="2:34">
      <c r="B53" s="16" t="s">
        <v>8</v>
      </c>
      <c r="C53" s="26"/>
      <c r="D53" s="27">
        <f ca="1">+D44-D51</f>
        <v>0</v>
      </c>
      <c r="E53" s="27">
        <f t="shared" ref="E53:H53" ca="1" si="5">+E44-E51</f>
        <v>0</v>
      </c>
      <c r="F53" s="27">
        <f t="shared" ca="1" si="5"/>
        <v>0</v>
      </c>
      <c r="G53" s="27">
        <f t="shared" ca="1" si="5"/>
        <v>0</v>
      </c>
      <c r="H53" s="27">
        <f t="shared" ca="1" si="5"/>
        <v>0</v>
      </c>
      <c r="Q53" s="6"/>
      <c r="R53" s="6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  <c r="AH53" s="7"/>
    </row>
    <row r="54" spans="2:34">
      <c r="B54" s="26"/>
      <c r="C54" s="26"/>
      <c r="D54" s="26"/>
      <c r="E54" s="26"/>
      <c r="F54" s="26"/>
      <c r="G54" s="26"/>
      <c r="H54" s="26"/>
      <c r="Q54" s="1"/>
      <c r="R54" s="6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  <c r="AH54" s="7"/>
    </row>
    <row r="55" spans="2:34" ht="15.5">
      <c r="B55" s="14" t="str">
        <f>+Financials!B55</f>
        <v>Cashflow statement</v>
      </c>
      <c r="C55" s="14"/>
      <c r="D55" s="14"/>
      <c r="E55" s="14"/>
      <c r="F55" s="14"/>
      <c r="G55" s="14"/>
      <c r="H55" s="14"/>
      <c r="I55" s="14"/>
      <c r="J55" s="14"/>
      <c r="K55" s="14"/>
      <c r="L55" s="14"/>
      <c r="Q55" s="1"/>
      <c r="R55" s="6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</row>
    <row r="56" spans="2:34">
      <c r="B56" s="9"/>
      <c r="C56" s="9"/>
      <c r="Q56" s="1"/>
      <c r="R56" s="6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  <c r="AH56" s="7"/>
    </row>
    <row r="57" spans="2:34" ht="15" thickBot="1">
      <c r="D57" s="17" t="str">
        <f>+D35</f>
        <v>Year -2 (2022)</v>
      </c>
      <c r="E57" s="17" t="str">
        <f t="shared" ref="E57:H57" si="6">+E35</f>
        <v>Year -1 (2023)</v>
      </c>
      <c r="F57" s="17" t="str">
        <f t="shared" si="6"/>
        <v>Current (2024)</v>
      </c>
      <c r="G57" s="17" t="str">
        <f t="shared" si="6"/>
        <v>Year +1 (2025)</v>
      </c>
      <c r="H57" s="17" t="str">
        <f t="shared" si="6"/>
        <v>Year +2 (2026)</v>
      </c>
      <c r="Q57" s="1"/>
      <c r="R57" s="6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  <c r="AH57" s="7"/>
    </row>
    <row r="58" spans="2:34">
      <c r="B58" s="9" t="str">
        <f>+Financials!B58</f>
        <v xml:space="preserve">Cash and bank accounts starting position </v>
      </c>
      <c r="D58" s="36" t="str">
        <f ca="1">+IFERROR(Financials!D58/Financials!D$75,"")</f>
        <v/>
      </c>
      <c r="E58" s="36" t="str">
        <f ca="1">+IFERROR(Financials!E58/Financials!E$75,"")</f>
        <v/>
      </c>
      <c r="F58" s="36" t="str">
        <f ca="1">+IFERROR(Financials!F58/Financials!F$75,"")</f>
        <v/>
      </c>
      <c r="G58" s="36">
        <f ca="1">+IFERROR(Financials!G58/Financials!G$75,"")</f>
        <v>0</v>
      </c>
      <c r="H58" s="36">
        <f ca="1">+IFERROR(Financials!H58/Financials!H$75,"")</f>
        <v>0</v>
      </c>
      <c r="Q58" s="1"/>
      <c r="R58" s="6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7"/>
    </row>
    <row r="59" spans="2:34">
      <c r="B59" s="9" t="str">
        <f>+Financials!B59</f>
        <v>+ Income from solar sales</v>
      </c>
      <c r="D59" s="36" t="str">
        <f ca="1">+IFERROR(Financials!D59/Financials!D$75,"")</f>
        <v/>
      </c>
      <c r="E59" s="36" t="str">
        <f ca="1">+IFERROR(Financials!E59/Financials!E$75,"")</f>
        <v/>
      </c>
      <c r="F59" s="36" t="str">
        <f ca="1">+IFERROR(Financials!F59/Financials!F$75,"")</f>
        <v/>
      </c>
      <c r="G59" s="36">
        <f ca="1">+IFERROR(Financials!G59/Financials!G$75,"")</f>
        <v>0</v>
      </c>
      <c r="H59" s="36">
        <f ca="1">+IFERROR(Financials!H59/Financials!H$75,"")</f>
        <v>0</v>
      </c>
      <c r="Q59" s="1"/>
      <c r="R59" s="6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  <c r="AH59" s="7"/>
    </row>
    <row r="60" spans="2:34">
      <c r="B60" s="9" t="str">
        <f>+Financials!B60</f>
        <v>+ Income from other products and services</v>
      </c>
      <c r="D60" s="36" t="str">
        <f ca="1">+IFERROR(Financials!D60/Financials!D$75,"")</f>
        <v/>
      </c>
      <c r="E60" s="36" t="str">
        <f ca="1">+IFERROR(Financials!E60/Financials!E$75,"")</f>
        <v/>
      </c>
      <c r="F60" s="36" t="str">
        <f ca="1">+IFERROR(Financials!F60/Financials!F$75,"")</f>
        <v/>
      </c>
      <c r="G60" s="36">
        <f ca="1">+IFERROR(Financials!G60/Financials!G$75,"")</f>
        <v>0</v>
      </c>
      <c r="H60" s="36">
        <f ca="1">+IFERROR(Financials!H60/Financials!H$75,"")</f>
        <v>0</v>
      </c>
      <c r="Q60" s="1"/>
      <c r="R60" s="6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  <c r="AH60" s="7"/>
    </row>
    <row r="61" spans="2:34">
      <c r="B61" s="9" t="str">
        <f>+Financials!B61</f>
        <v>+ Received operating grants</v>
      </c>
      <c r="D61" s="36" t="str">
        <f ca="1">+IFERROR(Financials!D61/Financials!D$75,"")</f>
        <v/>
      </c>
      <c r="E61" s="36" t="str">
        <f ca="1">+IFERROR(Financials!E61/Financials!E$75,"")</f>
        <v/>
      </c>
      <c r="F61" s="36" t="str">
        <f ca="1">+IFERROR(Financials!F61/Financials!F$75,"")</f>
        <v/>
      </c>
      <c r="G61" s="36">
        <f ca="1">+IFERROR(Financials!G61/Financials!G$75,"")</f>
        <v>0</v>
      </c>
      <c r="H61" s="36">
        <f ca="1">+IFERROR(Financials!H61/Financials!H$75,"")</f>
        <v>0</v>
      </c>
      <c r="Q61" s="1"/>
      <c r="R61" s="6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  <c r="AH61" s="7"/>
    </row>
    <row r="62" spans="2:34">
      <c r="B62" s="9" t="str">
        <f>+Financials!B62</f>
        <v>+ Other income during the year</v>
      </c>
      <c r="D62" s="36" t="str">
        <f ca="1">+IFERROR(Financials!D62/Financials!D$75,"")</f>
        <v/>
      </c>
      <c r="E62" s="36" t="str">
        <f ca="1">+IFERROR(Financials!E62/Financials!E$75,"")</f>
        <v/>
      </c>
      <c r="F62" s="36" t="str">
        <f ca="1">+IFERROR(Financials!F62/Financials!F$75,"")</f>
        <v/>
      </c>
      <c r="G62" s="36">
        <f ca="1">+IFERROR(Financials!G62/Financials!G$75,"")</f>
        <v>0</v>
      </c>
      <c r="H62" s="36">
        <f ca="1">+IFERROR(Financials!H62/Financials!H$75,"")</f>
        <v>0</v>
      </c>
      <c r="Q62" s="1"/>
      <c r="R62" s="6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</row>
    <row r="63" spans="2:34">
      <c r="B63" s="9" t="str">
        <f>+Financials!B63</f>
        <v>Buying solar stock</v>
      </c>
      <c r="D63" s="36" t="str">
        <f ca="1">+IFERROR(Financials!D63/Financials!D$75,"")</f>
        <v/>
      </c>
      <c r="E63" s="36" t="str">
        <f ca="1">+IFERROR(Financials!E63/Financials!E$75,"")</f>
        <v/>
      </c>
      <c r="F63" s="36" t="str">
        <f ca="1">+IFERROR(Financials!F63/Financials!F$75,"")</f>
        <v/>
      </c>
      <c r="G63" s="36">
        <f ca="1">+IFERROR(Financials!G63/Financials!G$75,"")</f>
        <v>0</v>
      </c>
      <c r="H63" s="36">
        <f ca="1">+IFERROR(Financials!H63/Financials!H$75,"")</f>
        <v>0</v>
      </c>
      <c r="Q63" s="1"/>
      <c r="R63" s="6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  <c r="AH63" s="7"/>
    </row>
    <row r="64" spans="2:34">
      <c r="B64" s="9" t="str">
        <f>+Financials!B64</f>
        <v>Buying stock and other products</v>
      </c>
      <c r="D64" s="36" t="str">
        <f ca="1">+IFERROR(Financials!D64/Financials!D$75,"")</f>
        <v/>
      </c>
      <c r="E64" s="36" t="str">
        <f ca="1">+IFERROR(Financials!E64/Financials!E$75,"")</f>
        <v/>
      </c>
      <c r="F64" s="36" t="str">
        <f ca="1">+IFERROR(Financials!F64/Financials!F$75,"")</f>
        <v/>
      </c>
      <c r="G64" s="36">
        <f ca="1">+IFERROR(Financials!G64/Financials!G$75,"")</f>
        <v>0</v>
      </c>
      <c r="H64" s="36">
        <f ca="1">+IFERROR(Financials!H64/Financials!H$75,"")</f>
        <v>0</v>
      </c>
      <c r="Q64" s="1"/>
      <c r="R64" s="6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  <c r="AH64" s="7"/>
    </row>
    <row r="65" spans="2:34">
      <c r="B65" s="9" t="str">
        <f>+Financials!B65</f>
        <v>Staff, human resources</v>
      </c>
      <c r="D65" s="36" t="str">
        <f ca="1">+IFERROR(Financials!D65/Financials!D$75,"")</f>
        <v/>
      </c>
      <c r="E65" s="36" t="str">
        <f ca="1">+IFERROR(Financials!E65/Financials!E$75,"")</f>
        <v/>
      </c>
      <c r="F65" s="36" t="str">
        <f ca="1">+IFERROR(Financials!F65/Financials!F$75,"")</f>
        <v/>
      </c>
      <c r="G65" s="36">
        <f ca="1">+IFERROR(Financials!G65/Financials!G$75,"")</f>
        <v>0</v>
      </c>
      <c r="H65" s="36">
        <f ca="1">+IFERROR(Financials!H65/Financials!H$75,"")</f>
        <v>0</v>
      </c>
      <c r="Q65" s="1"/>
      <c r="R65" s="6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  <c r="AH65" s="7"/>
    </row>
    <row r="66" spans="2:34">
      <c r="B66" s="9" t="str">
        <f>+Financials!B66</f>
        <v>Other operating costs</v>
      </c>
      <c r="D66" s="36" t="str">
        <f ca="1">+IFERROR(Financials!D66/Financials!D$75,"")</f>
        <v/>
      </c>
      <c r="E66" s="36" t="str">
        <f ca="1">+IFERROR(Financials!E66/Financials!E$75,"")</f>
        <v/>
      </c>
      <c r="F66" s="36" t="str">
        <f ca="1">+IFERROR(Financials!F66/Financials!F$75,"")</f>
        <v/>
      </c>
      <c r="G66" s="36">
        <f ca="1">+IFERROR(Financials!G66/Financials!G$75,"")</f>
        <v>0</v>
      </c>
      <c r="H66" s="36">
        <f ca="1">+IFERROR(Financials!H66/Financials!H$75,"")</f>
        <v>0</v>
      </c>
      <c r="Q66" s="1"/>
      <c r="R66" s="6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  <c r="AH66" s="7"/>
    </row>
    <row r="67" spans="2:34">
      <c r="B67" s="9" t="str">
        <f>+Financials!B67</f>
        <v>Non-operating costs and other costs</v>
      </c>
      <c r="D67" s="36" t="str">
        <f ca="1">+IFERROR(Financials!D67/Financials!D$75,"")</f>
        <v/>
      </c>
      <c r="E67" s="36" t="str">
        <f ca="1">+IFERROR(Financials!E67/Financials!E$75,"")</f>
        <v/>
      </c>
      <c r="F67" s="36" t="str">
        <f ca="1">+IFERROR(Financials!F67/Financials!F$75,"")</f>
        <v/>
      </c>
      <c r="G67" s="36">
        <f ca="1">+IFERROR(Financials!G67/Financials!G$75,"")</f>
        <v>0</v>
      </c>
      <c r="H67" s="36">
        <f ca="1">+IFERROR(Financials!H67/Financials!H$75,"")</f>
        <v>0</v>
      </c>
      <c r="Q67" s="1"/>
      <c r="R67" s="6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</row>
    <row r="68" spans="2:34">
      <c r="B68" s="9" t="str">
        <f>+Financials!B68</f>
        <v>+ New investments in fixed assets</v>
      </c>
      <c r="D68" s="36" t="str">
        <f ca="1">+IFERROR(Financials!D68/Financials!D$75,"")</f>
        <v/>
      </c>
      <c r="E68" s="36" t="str">
        <f ca="1">+IFERROR(Financials!E68/Financials!E$75,"")</f>
        <v/>
      </c>
      <c r="F68" s="36" t="str">
        <f ca="1">+IFERROR(Financials!F68/Financials!F$75,"")</f>
        <v/>
      </c>
      <c r="G68" s="36">
        <f ca="1">+IFERROR(Financials!G68/Financials!G$75,"")</f>
        <v>0</v>
      </c>
      <c r="H68" s="36">
        <f ca="1">+IFERROR(Financials!H68/Financials!H$75,"")</f>
        <v>0</v>
      </c>
      <c r="Q68" s="1"/>
      <c r="R68" s="6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</row>
    <row r="69" spans="2:34">
      <c r="B69" s="9" t="str">
        <f>+Financials!B69</f>
        <v>+ Receiving equity: share capital or equity investors</v>
      </c>
      <c r="D69" s="36" t="str">
        <f ca="1">+IFERROR(Financials!D69/Financials!D$75,"")</f>
        <v/>
      </c>
      <c r="E69" s="36" t="str">
        <f ca="1">+IFERROR(Financials!E69/Financials!E$75,"")</f>
        <v/>
      </c>
      <c r="F69" s="36" t="str">
        <f ca="1">+IFERROR(Financials!F69/Financials!F$75,"")</f>
        <v/>
      </c>
      <c r="G69" s="36">
        <f ca="1">+IFERROR(Financials!G69/Financials!G$75,"")</f>
        <v>0</v>
      </c>
      <c r="H69" s="36">
        <f ca="1">+IFERROR(Financials!H69/Financials!H$75,"")</f>
        <v>0</v>
      </c>
      <c r="Q69" s="1"/>
      <c r="R69" s="6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</row>
    <row r="70" spans="2:34">
      <c r="B70" s="9" t="str">
        <f>+Financials!B70</f>
        <v xml:space="preserve">+ Receiving loans </v>
      </c>
      <c r="D70" s="36" t="str">
        <f ca="1">+IFERROR(Financials!D70/Financials!D$75,"")</f>
        <v/>
      </c>
      <c r="E70" s="36" t="str">
        <f ca="1">+IFERROR(Financials!E70/Financials!E$75,"")</f>
        <v/>
      </c>
      <c r="F70" s="36" t="str">
        <f ca="1">+IFERROR(Financials!F70/Financials!F$75,"")</f>
        <v/>
      </c>
      <c r="G70" s="36">
        <f ca="1">+IFERROR(Financials!G70/Financials!G$75,"")</f>
        <v>0</v>
      </c>
      <c r="H70" s="36">
        <f ca="1">+IFERROR(Financials!H70/Financials!H$75,"")</f>
        <v>0</v>
      </c>
      <c r="Q70" s="1"/>
      <c r="R70" s="6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</row>
    <row r="71" spans="2:34">
      <c r="B71" s="9" t="str">
        <f>+Financials!B71</f>
        <v>+ Repayment of loans</v>
      </c>
      <c r="D71" s="36" t="str">
        <f ca="1">+IFERROR(Financials!D71/Financials!D$75,"")</f>
        <v/>
      </c>
      <c r="E71" s="36" t="str">
        <f ca="1">+IFERROR(Financials!E71/Financials!E$75,"")</f>
        <v/>
      </c>
      <c r="F71" s="36" t="str">
        <f ca="1">+IFERROR(Financials!F71/Financials!F$75,"")</f>
        <v/>
      </c>
      <c r="G71" s="36">
        <f ca="1">+IFERROR(Financials!G71/Financials!G$75,"")</f>
        <v>0</v>
      </c>
      <c r="H71" s="36">
        <f ca="1">+IFERROR(Financials!H71/Financials!H$75,"")</f>
        <v>0</v>
      </c>
      <c r="Q71" s="1"/>
      <c r="R71" s="6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</row>
    <row r="72" spans="2:34">
      <c r="B72" s="9" t="str">
        <f>+Financials!B72</f>
        <v>Other cashflow transactions</v>
      </c>
      <c r="D72" s="36" t="str">
        <f ca="1">+IFERROR(Financials!D72/Financials!D$75,"")</f>
        <v/>
      </c>
      <c r="E72" s="36" t="str">
        <f ca="1">+IFERROR(Financials!E72/Financials!E$75,"")</f>
        <v/>
      </c>
      <c r="F72" s="36" t="str">
        <f ca="1">+IFERROR(Financials!F72/Financials!F$75,"")</f>
        <v/>
      </c>
      <c r="G72" s="36">
        <f ca="1">+IFERROR(Financials!G72/Financials!G$75,"")</f>
        <v>0</v>
      </c>
      <c r="H72" s="36">
        <f ca="1">+IFERROR(Financials!H72/Financials!H$75,"")</f>
        <v>0</v>
      </c>
      <c r="Q72" s="1"/>
      <c r="R72" s="6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</row>
    <row r="73" spans="2:34">
      <c r="B73" s="25" t="str">
        <f>+Financials!B73</f>
        <v>End cash and bank position</v>
      </c>
      <c r="D73" s="22" t="str">
        <f ca="1">+IFERROR(SUM(D58:D62)-SUM(D63:D67)+D68+D69+D70+D71-D72,"")</f>
        <v/>
      </c>
      <c r="E73" s="22" t="str">
        <f ca="1">+IFERROR(SUM(E58:E62)-SUM(E63:E67)+E68+E69+E70+E71-E72,"")</f>
        <v/>
      </c>
      <c r="F73" s="22" t="str">
        <f ca="1">+IFERROR(SUM(F58:F62)-SUM(F63:F67)+F68+F69+F70+F71-F72,"")</f>
        <v/>
      </c>
      <c r="G73" s="22">
        <f t="shared" ref="G73:H73" ca="1" si="7">+SUM(G58:G62)-SUM(G63:G67)+G68+G69+G70+G71-G72</f>
        <v>0</v>
      </c>
      <c r="H73" s="22">
        <f t="shared" ca="1" si="7"/>
        <v>0</v>
      </c>
      <c r="Q73" s="1"/>
      <c r="R73" s="6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</row>
    <row r="74" spans="2:34">
      <c r="B74" s="26"/>
      <c r="C74" s="26"/>
      <c r="D74" s="26"/>
      <c r="E74" s="26"/>
      <c r="F74" s="26"/>
      <c r="G74" s="26"/>
      <c r="H74" s="26"/>
      <c r="Q74" s="1"/>
      <c r="R74" s="6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</row>
    <row r="75" spans="2:34" ht="15.5">
      <c r="B75" s="14" t="str">
        <f>+Financials!B78</f>
        <v>Financial ratios</v>
      </c>
      <c r="C75" s="14"/>
      <c r="D75" s="14"/>
      <c r="E75" s="14"/>
      <c r="F75" s="14"/>
      <c r="G75" s="14"/>
      <c r="H75" s="14"/>
      <c r="I75" s="14"/>
      <c r="J75" s="14"/>
      <c r="K75" s="14"/>
      <c r="L75" s="14"/>
    </row>
    <row r="76" spans="2:34"/>
    <row r="77" spans="2:34" s="7" customFormat="1" ht="15" thickBot="1">
      <c r="B77" s="9"/>
      <c r="C77" s="9"/>
      <c r="D77" s="28" t="str">
        <f>+D13</f>
        <v>Year -2 (2022)</v>
      </c>
      <c r="E77" s="28" t="str">
        <f>+E13</f>
        <v>Year -1 (2023)</v>
      </c>
      <c r="F77" s="28" t="str">
        <f>+F13</f>
        <v>Current (2024)</v>
      </c>
      <c r="G77" s="28" t="str">
        <f>+G13</f>
        <v>Year +1 (2025)</v>
      </c>
      <c r="H77" s="28" t="str">
        <f>+H13</f>
        <v>Year +2 (2026)</v>
      </c>
      <c r="Q77" s="1"/>
      <c r="R77" s="6"/>
    </row>
    <row r="78" spans="2:34" s="7" customFormat="1">
      <c r="B78" s="9" t="str">
        <f>+Financials!B81</f>
        <v>Total revenue growth (all products)</v>
      </c>
      <c r="C78" s="9"/>
      <c r="D78" s="29"/>
      <c r="E78" s="29" t="str">
        <f ca="1">++IFERROR(E19/D19-1,"")</f>
        <v/>
      </c>
      <c r="F78" s="29" t="str">
        <f ca="1">++IFERROR(F19/E19-1,"")</f>
        <v/>
      </c>
      <c r="G78" s="29" t="str">
        <f ca="1">++IFERROR(G19/F19-1,"")</f>
        <v/>
      </c>
      <c r="H78" s="29" t="str">
        <f ca="1">++IFERROR(H19/G19-1,"")</f>
        <v/>
      </c>
    </row>
    <row r="79" spans="2:34" s="7" customFormat="1">
      <c r="B79" s="9" t="str">
        <f>+Financials!B82</f>
        <v>Net profit margin (profit after tax/ revenue)</v>
      </c>
      <c r="C79" s="9"/>
      <c r="D79" s="29" t="str">
        <f ca="1">+IFERROR(D30/D19,"")</f>
        <v/>
      </c>
      <c r="E79" s="29" t="str">
        <f ca="1">+IFERROR(E30/E19,"")</f>
        <v/>
      </c>
      <c r="F79" s="29" t="str">
        <f ca="1">+IFERROR(F30/F19,"")</f>
        <v/>
      </c>
      <c r="G79" s="29" t="str">
        <f ca="1">+IFERROR(G30/G19,"")</f>
        <v/>
      </c>
      <c r="H79" s="29" t="str">
        <f ca="1">+IFERROR(H30/H19,"")</f>
        <v/>
      </c>
    </row>
    <row r="80" spans="2:34" s="7" customFormat="1">
      <c r="B80" s="9" t="str">
        <f>+Financials!B83</f>
        <v>Debt service ratio (profit after tax and interest/ loans)</v>
      </c>
      <c r="C80" s="9"/>
      <c r="D80" s="29" t="str">
        <f ca="1">+IFERROR(D30/D45,"")</f>
        <v/>
      </c>
      <c r="E80" s="29" t="str">
        <f ca="1">+IFERROR(E30/E45,"")</f>
        <v/>
      </c>
      <c r="F80" s="29" t="str">
        <f ca="1">+IFERROR(F30/F45,"")</f>
        <v/>
      </c>
      <c r="G80" s="29" t="str">
        <f ca="1">+IFERROR(G30/G45,"")</f>
        <v/>
      </c>
      <c r="H80" s="29" t="str">
        <f ca="1">+IFERROR(H30/H45,"")</f>
        <v/>
      </c>
    </row>
    <row r="81" spans="2:8" s="7" customFormat="1">
      <c r="B81" s="9" t="str">
        <f>+Financials!B84</f>
        <v>Debt ratio (loans / total equity)</v>
      </c>
      <c r="C81" s="9"/>
      <c r="D81" s="29" t="str">
        <f ca="1">+IFERROR(D45/SUM(D47:D48),"")</f>
        <v/>
      </c>
      <c r="E81" s="29" t="str">
        <f t="shared" ref="E81:H81" ca="1" si="8">+IFERROR(E45/SUM(E47:E48),"")</f>
        <v/>
      </c>
      <c r="F81" s="29" t="str">
        <f t="shared" ca="1" si="8"/>
        <v/>
      </c>
      <c r="G81" s="29" t="str">
        <f t="shared" ca="1" si="8"/>
        <v/>
      </c>
      <c r="H81" s="29" t="str">
        <f t="shared" ca="1" si="8"/>
        <v/>
      </c>
    </row>
    <row r="82" spans="2:8" s="7" customFormat="1">
      <c r="B82" s="9"/>
      <c r="C82" s="9"/>
      <c r="D82" s="29"/>
      <c r="E82" s="29"/>
      <c r="F82" s="29"/>
      <c r="G82" s="29"/>
      <c r="H82" s="29"/>
    </row>
    <row r="83" spans="2:8" s="7" customFormat="1">
      <c r="B83" s="9"/>
      <c r="C83" s="9"/>
      <c r="D83" s="29"/>
      <c r="E83" s="29"/>
      <c r="F83" s="29"/>
      <c r="G83" s="29"/>
      <c r="H83" s="29"/>
    </row>
    <row r="84" spans="2:8" s="7" customFormat="1">
      <c r="B84" s="9"/>
      <c r="C84" s="9"/>
      <c r="D84" s="8"/>
      <c r="E84" s="8"/>
      <c r="F84" s="8"/>
      <c r="G84" s="8"/>
      <c r="H84" s="8"/>
    </row>
    <row r="85" spans="2:8"/>
  </sheetData>
  <sheetProtection algorithmName="SHA-512" hashValue="OHPh7Fi7uvClWBBacKy+TXNeuvkld/+721oZp3pSJeVtNy7ewkKuXSofmZRTixXo2gDSBumHUMO2ffqBXXHEiQ==" saltValue="q68Ytzxn0EJKx6jtQ8CpOg==" spinCount="100000" sheet="1" objects="1" scenarios="1"/>
  <conditionalFormatting sqref="D28:H28">
    <cfRule type="cellIs" dxfId="6" priority="9" operator="lessThan">
      <formula>0</formula>
    </cfRule>
  </conditionalFormatting>
  <conditionalFormatting sqref="D30:H31">
    <cfRule type="cellIs" dxfId="5" priority="8" operator="lessThan">
      <formula>0</formula>
    </cfRule>
  </conditionalFormatting>
  <conditionalFormatting sqref="D44:H44">
    <cfRule type="cellIs" dxfId="4" priority="7" operator="lessThan">
      <formula>0</formula>
    </cfRule>
  </conditionalFormatting>
  <conditionalFormatting sqref="D51:H53">
    <cfRule type="cellIs" dxfId="3" priority="6" operator="lessThan">
      <formula>0</formula>
    </cfRule>
  </conditionalFormatting>
  <conditionalFormatting sqref="D53:H53">
    <cfRule type="cellIs" dxfId="2" priority="13" operator="greaterThan">
      <formula>0</formula>
    </cfRule>
  </conditionalFormatting>
  <conditionalFormatting sqref="D73:H73">
    <cfRule type="cellIs" dxfId="1" priority="1" operator="lessThan">
      <formula>0</formula>
    </cfRule>
  </conditionalFormatting>
  <conditionalFormatting sqref="D78:H83">
    <cfRule type="cellIs" dxfId="0" priority="2" operator="lessThan">
      <formula>0</formula>
    </cfRule>
  </conditionalFormatting>
  <pageMargins left="0.7" right="0.7" top="0.75" bottom="0.75" header="0.3" footer="0.3"/>
  <pageSetup paperSize="9" scale="47" orientation="portrait" horizontalDpi="300" verticalDpi="30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Financials</vt:lpstr>
      <vt:lpstr>USD</vt:lpstr>
      <vt:lpstr>Financials!Print_Area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Daniela  RICHTER</dc:creator>
  <cp:lastModifiedBy>Kojo Darko, Samuel</cp:lastModifiedBy>
  <cp:lastPrinted>2024-08-14T01:29:41Z</cp:lastPrinted>
  <dcterms:created xsi:type="dcterms:W3CDTF">2024-08-14T00:01:49Z</dcterms:created>
  <dcterms:modified xsi:type="dcterms:W3CDTF">2024-08-14T10:10:02Z</dcterms:modified>
</cp:coreProperties>
</file>